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н" sheetId="1" r:id="rId1"/>
    <sheet name="бюджет" sheetId="2" r:id="rId2"/>
    <sheet name="график" sheetId="3" r:id="rId3"/>
    <sheet name="кабинеты" sheetId="4" r:id="rId4"/>
    <sheet name="Титульник" sheetId="5" r:id="rId5"/>
    <sheet name="Календар график" sheetId="6" r:id="rId6"/>
  </sheets>
  <externalReferences>
    <externalReference r:id="rId9"/>
  </externalReferences>
  <definedNames>
    <definedName name="год">'[1]Лист3'!$C$1:$C$7</definedName>
    <definedName name="мес">'[1]Лист3'!$D$1:$D$2</definedName>
    <definedName name="_xlnm.Print_Area" localSheetId="0">'план'!$A$1:$P$76</definedName>
    <definedName name="образ">'[1]Лист3'!$E$2:$E$4</definedName>
    <definedName name="очная">'[1]Лист3'!$A$2:$A$4</definedName>
    <definedName name="прог">'[1]Лист3'!$J$3:$J$5</definedName>
    <definedName name="уров">'[1]Лист3'!$J$7:$J$8</definedName>
  </definedNames>
  <calcPr fullCalcOnLoad="1"/>
</workbook>
</file>

<file path=xl/sharedStrings.xml><?xml version="1.0" encoding="utf-8"?>
<sst xmlns="http://schemas.openxmlformats.org/spreadsheetml/2006/main" count="468" uniqueCount="259">
  <si>
    <t>Индекс</t>
  </si>
  <si>
    <t>Форма промежуточной аттеста-ции</t>
  </si>
  <si>
    <t>Учебная нагрузка обучающихся (час.)</t>
  </si>
  <si>
    <t>Учебная и производственная практики</t>
  </si>
  <si>
    <t>Распределение учебной нагрузки по семестрам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</si>
  <si>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</si>
  <si>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</si>
  <si>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</si>
  <si>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</si>
  <si>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</si>
  <si>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</si>
  <si>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т.ч.</t>
  </si>
  <si>
    <t>З</t>
  </si>
  <si>
    <t>ДЗ</t>
  </si>
  <si>
    <t>Э</t>
  </si>
  <si>
    <t>всего аудиторных занятий</t>
  </si>
  <si>
    <t>лекций, уроков, семинаров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</si>
  <si>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</si>
  <si>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</si>
  <si>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</si>
  <si>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</si>
  <si>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</si>
  <si>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</si>
  <si>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</si>
  <si>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</si>
  <si>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</si>
  <si>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</si>
  <si>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</si>
  <si>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Химия</t>
  </si>
  <si>
    <t>ОДБ.06</t>
  </si>
  <si>
    <t>Биология</t>
  </si>
  <si>
    <t>ОДБ.07</t>
  </si>
  <si>
    <t>Физика</t>
  </si>
  <si>
    <t>ОДБ.08</t>
  </si>
  <si>
    <t>Обществознание</t>
  </si>
  <si>
    <t>ОДБ.09</t>
  </si>
  <si>
    <t>Информатика</t>
  </si>
  <si>
    <t>ОДБ.10</t>
  </si>
  <si>
    <t>География</t>
  </si>
  <si>
    <t>ОДБ.11</t>
  </si>
  <si>
    <t>Основы безопасности жизнедеятельности</t>
  </si>
  <si>
    <t>ОДБ 12</t>
  </si>
  <si>
    <t>Физическая культура</t>
  </si>
  <si>
    <t>ОДП.01</t>
  </si>
  <si>
    <t>Математика</t>
  </si>
  <si>
    <t>ОДП.02</t>
  </si>
  <si>
    <t>Экономика</t>
  </si>
  <si>
    <t>ОДП.03</t>
  </si>
  <si>
    <t>Право</t>
  </si>
  <si>
    <t>ОДК.01</t>
  </si>
  <si>
    <t>Человек на рынке труда</t>
  </si>
  <si>
    <t>ОДК.02</t>
  </si>
  <si>
    <t>Основы физиологии, здоровья и здорового образа жизни</t>
  </si>
  <si>
    <t>ОП.00</t>
  </si>
  <si>
    <t>Общепрофессиональный цикл</t>
  </si>
  <si>
    <t>ОП.01</t>
  </si>
  <si>
    <t>Основы микробиологии, санитарии, гигиены в пищевом производстве</t>
  </si>
  <si>
    <t>ОП.02</t>
  </si>
  <si>
    <t>Физиология питания с основами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</si>
  <si>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</si>
  <si>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</si>
  <si>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</si>
  <si>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правовые основы производственной деятельности</t>
  </si>
  <si>
    <t>ОП.05</t>
  </si>
  <si>
    <t>Безопасность жизнедеятельности</t>
  </si>
  <si>
    <t>ОП.06</t>
  </si>
  <si>
    <t>Современные технологии в приготовлении и декорировании кондитерских изделий</t>
  </si>
  <si>
    <t>П.00</t>
  </si>
  <si>
    <t>Профессиональный цикл</t>
  </si>
  <si>
    <t>ПМ.00</t>
  </si>
  <si>
    <t>Профессиональные модули</t>
  </si>
  <si>
    <t>ПМ.01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</si>
  <si>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</si>
  <si>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</si>
  <si>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</si>
  <si>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УП.01</t>
  </si>
  <si>
    <t>Учебная практика</t>
  </si>
  <si>
    <t>ПП.01</t>
  </si>
  <si>
    <t>Производственная практика</t>
  </si>
  <si>
    <t>ПМ.02</t>
  </si>
  <si>
    <t>Приготовление блюд и гарниров из круп, бобовых,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</si>
  <si>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</si>
  <si>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</si>
  <si>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УП.02</t>
  </si>
  <si>
    <t>ПП.02</t>
  </si>
  <si>
    <t>ПМ.03</t>
  </si>
  <si>
    <t>Приготовление супов и соусов</t>
  </si>
  <si>
    <t>МДК.03.01</t>
  </si>
  <si>
    <t>Технология приготовления супов и соусов</t>
  </si>
  <si>
    <t>УП.03</t>
  </si>
  <si>
    <t>ПМ.04</t>
  </si>
  <si>
    <t>Приготовление блюд из рыбы</t>
  </si>
  <si>
    <t>МДК.04.01</t>
  </si>
  <si>
    <t>Технология обработки сырья и приготовления блюд из рыбы</t>
  </si>
  <si>
    <t>УП.04</t>
  </si>
  <si>
    <t>ПП.04</t>
  </si>
  <si>
    <t>ПМ.05</t>
  </si>
  <si>
    <t>Приготовление блюд из мяса и домашней птицы</t>
  </si>
  <si>
    <t>МДК.05.01</t>
  </si>
  <si>
    <t>Технология обработки сырья и приготовление блюд из мяса и домашней птицы</t>
  </si>
  <si>
    <t>УП.05</t>
  </si>
  <si>
    <t>ПП.05</t>
  </si>
  <si>
    <t>ПМ.06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</si>
  <si>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</si>
  <si>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</si>
  <si>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</si>
  <si>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УП.06</t>
  </si>
  <si>
    <t>ПП.06</t>
  </si>
  <si>
    <t>ПМ.07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</si>
  <si>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</si>
  <si>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</si>
  <si>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</si>
  <si>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УП.07</t>
  </si>
  <si>
    <t>ПП.07</t>
  </si>
  <si>
    <t>ПМ.08</t>
  </si>
  <si>
    <t>Приготовление хлебобулочных изделий, мучных и кондитерских изделий</t>
  </si>
  <si>
    <t>МДК.08</t>
  </si>
  <si>
    <t>Технология приготовления хлебобулочных, мучных и кондитерских изделий</t>
  </si>
  <si>
    <t>УП.08</t>
  </si>
  <si>
    <t>ПП.08</t>
  </si>
  <si>
    <t>ФК.00</t>
  </si>
  <si>
    <t>Итого:</t>
  </si>
  <si>
    <t>Количество часов в неделю</t>
  </si>
  <si>
    <t>1. Консультации 250  часов ( на учебную группу по 100 часов в год)</t>
  </si>
  <si>
    <t>Всего</t>
  </si>
  <si>
    <t>дисциплин и МДК</t>
  </si>
  <si>
    <t>учебной практики</t>
  </si>
  <si>
    <t>Промежуточная аттестация 4 недель</t>
  </si>
  <si>
    <t>производственной практики</t>
  </si>
  <si>
    <t>Государственная итоговая аттестация 1 неделя</t>
  </si>
  <si>
    <t>экзаменов</t>
  </si>
  <si>
    <t>зачетов</t>
  </si>
  <si>
    <t xml:space="preserve">  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</si>
  <si>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                      Директор ГОУ НПО</t>
  </si>
  <si>
    <t xml:space="preserve">                                                                                                                                                                «Профессиональный лицей № 6»</t>
  </si>
  <si>
    <t xml:space="preserve">                                                                                                                                                                _____________Т.П.Лапшина</t>
  </si>
  <si>
    <t xml:space="preserve">                                                                                                                                                                «_______» ______20_______г.</t>
  </si>
  <si>
    <r>
      <t xml:space="preserve">                                             </t>
    </r>
    <r>
      <rPr>
        <b/>
        <sz val="10"/>
        <rFont val="Arial"/>
        <family val="2"/>
      </rPr>
      <t xml:space="preserve">           5. График учебного процесса</t>
    </r>
  </si>
  <si>
    <t xml:space="preserve">   для реализации основной профессиональной образовательной программы по профессии начального профессионального </t>
  </si>
  <si>
    <t xml:space="preserve">                                              образования 260807.01 Повар, кондитер</t>
  </si>
  <si>
    <t xml:space="preserve">                                                           I курс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</si>
  <si>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</si>
  <si>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</si>
  <si>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</si>
  <si>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</si>
  <si>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</si>
  <si>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</si>
  <si>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</si>
  <si>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</si>
  <si>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</si>
  <si>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</si>
  <si>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</si>
  <si>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т</t>
  </si>
  <si>
    <t>п</t>
  </si>
  <si>
    <t>к</t>
  </si>
  <si>
    <t>э</t>
  </si>
  <si>
    <t xml:space="preserve">                                                          II курс</t>
  </si>
  <si>
    <t xml:space="preserve">                                                           III курс</t>
  </si>
  <si>
    <t xml:space="preserve">                       ИГА — итоговая аттестация</t>
  </si>
  <si>
    <t>п/п</t>
  </si>
  <si>
    <t>ИГА</t>
  </si>
  <si>
    <t xml:space="preserve">                       Т — теоретическое обучение</t>
  </si>
  <si>
    <t xml:space="preserve">                       П — производственное обучение</t>
  </si>
  <si>
    <t xml:space="preserve">                       п/п  - производственная практика</t>
  </si>
  <si>
    <t xml:space="preserve">                                                                                                                                                      Э — экзамен (квалификационный)</t>
  </si>
  <si>
    <t xml:space="preserve">         </t>
  </si>
  <si>
    <t xml:space="preserve">        4. Перечень кабинетов, лабораторий, мастерских</t>
  </si>
  <si>
    <t xml:space="preserve">для подготовки по профессии НПО 260807.01 </t>
  </si>
  <si>
    <t>№</t>
  </si>
  <si>
    <t>Наименование</t>
  </si>
  <si>
    <t>Кабинеты:</t>
  </si>
  <si>
    <t>Технологии кулинарного производства (№ 14)</t>
  </si>
  <si>
    <t>Технологии кондитерского производства (№ 14)</t>
  </si>
  <si>
    <t>Безопасности жизнедеятельности и охраны труда (№ 13)</t>
  </si>
  <si>
    <t>Микробиологии, санитарии и гигиены (№ 14)</t>
  </si>
  <si>
    <t>Товароведения продовольственных товаров ( № 12)</t>
  </si>
  <si>
    <t>Технического оснащения и организации рабочего места ( № 14)</t>
  </si>
  <si>
    <t>Мастерские</t>
  </si>
  <si>
    <t>Учебная мастерская пао профессии «Повар»</t>
  </si>
  <si>
    <t>Учебная мастерская по профессии «Кондитер»</t>
  </si>
  <si>
    <t>Спортивный комплекс</t>
  </si>
  <si>
    <t>Спортивный зал</t>
  </si>
  <si>
    <t>Открытая спортивная площадка</t>
  </si>
  <si>
    <t>Залы</t>
  </si>
  <si>
    <t>Библиотека</t>
  </si>
  <si>
    <t>Читальный зал</t>
  </si>
  <si>
    <t>Актовый зал</t>
  </si>
  <si>
    <t>Наименование циклов, дисциплин, профессиональных модулей, МДК, практик</t>
  </si>
  <si>
    <t>дифф.зачетов</t>
  </si>
  <si>
    <t>2к</t>
  </si>
  <si>
    <t>4к</t>
  </si>
  <si>
    <t>1,2,3</t>
  </si>
  <si>
    <t>Всего про профессиональным циклам и физической культуре</t>
  </si>
  <si>
    <t>1 семестр (16)</t>
  </si>
  <si>
    <t>2 семестр (19)</t>
  </si>
  <si>
    <t>3 семестр (14,5)</t>
  </si>
  <si>
    <t>4 семестр (17,5)</t>
  </si>
  <si>
    <t>5 семестр (8)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</si>
  <si>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</si>
  <si>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</si>
  <si>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</si>
  <si>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</si>
  <si>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</si>
  <si>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</si>
  <si>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</si>
  <si>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</si>
  <si>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</si>
  <si>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</si>
  <si>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</si>
  <si>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</si>
  <si>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2(к)</t>
  </si>
  <si>
    <t>4(к)</t>
  </si>
  <si>
    <t>5(к)</t>
  </si>
  <si>
    <t>Утверждаю:</t>
  </si>
  <si>
    <t>Директор ______________</t>
  </si>
  <si>
    <t>М.Н. Верхотурцев</t>
  </si>
  <si>
    <t>«</t>
  </si>
  <si>
    <t>»</t>
  </si>
  <si>
    <t>г</t>
  </si>
  <si>
    <t>УЧЕБНЫЙ ПЛАН</t>
  </si>
  <si>
    <t>«Мишкинский профессионально-педагогический колледж»</t>
  </si>
  <si>
    <t>по  профессии начального профессионального образования</t>
  </si>
  <si>
    <t>Квалификация:</t>
  </si>
  <si>
    <t xml:space="preserve">Форма обучения-  </t>
  </si>
  <si>
    <t>очная</t>
  </si>
  <si>
    <t xml:space="preserve">Нормативный срок обучения- </t>
  </si>
  <si>
    <t>мес</t>
  </si>
  <si>
    <t>На базе</t>
  </si>
  <si>
    <t>основного общего образования</t>
  </si>
  <si>
    <t>Профиль:</t>
  </si>
  <si>
    <t>260807.01</t>
  </si>
  <si>
    <t>Повар, кондитер</t>
  </si>
  <si>
    <t>повар, кондитер</t>
  </si>
  <si>
    <t>социально-экономический</t>
  </si>
  <si>
    <t>Календарный график учебного процесса</t>
  </si>
  <si>
    <t>Курс</t>
  </si>
  <si>
    <t>Май</t>
  </si>
  <si>
    <t>Июль</t>
  </si>
  <si>
    <t>Август</t>
  </si>
  <si>
    <t>-</t>
  </si>
  <si>
    <t>ОУ</t>
  </si>
  <si>
    <t>А</t>
  </si>
  <si>
    <t>ОУ/</t>
  </si>
  <si>
    <t>ПП</t>
  </si>
  <si>
    <t>ИА</t>
  </si>
  <si>
    <t>Условные обозначения</t>
  </si>
  <si>
    <t>Теоретическое обучение</t>
  </si>
  <si>
    <t>Промежуточная атестация</t>
  </si>
  <si>
    <t>Итоговая аттестация</t>
  </si>
  <si>
    <t>,</t>
  </si>
  <si>
    <t xml:space="preserve">   /ОУ</t>
  </si>
  <si>
    <t xml:space="preserve">     /ОУ</t>
  </si>
  <si>
    <t xml:space="preserve">  /ОУ</t>
  </si>
  <si>
    <t xml:space="preserve">  /А</t>
  </si>
  <si>
    <t>лаб.и практических занятий</t>
  </si>
  <si>
    <t>ГБОУ СПО "МППК"</t>
  </si>
  <si>
    <t>июня</t>
  </si>
  <si>
    <t xml:space="preserve">Государственного бюджетного образовательного учреждения среднего профессионального образования </t>
  </si>
  <si>
    <t xml:space="preserve">                                        3. План учебного процесса. Повар, кондитер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</si>
</sst>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left" indent="11"/>
      <protection/>
    </xf>
    <xf numFmtId="0" fontId="4" fillId="0" borderId="0" xfId="33" applyFont="1" applyAlignment="1">
      <alignment horizontal="justify"/>
      <protection/>
    </xf>
    <xf numFmtId="0" fontId="2" fillId="0" borderId="0" xfId="33" applyFont="1" applyAlignment="1">
      <alignment/>
      <protection/>
    </xf>
    <xf numFmtId="0" fontId="1" fillId="0" borderId="0" xfId="33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8" fillId="0" borderId="0" xfId="33" applyFont="1">
      <alignment/>
      <protection/>
    </xf>
    <xf numFmtId="0" fontId="8" fillId="0" borderId="10" xfId="33" applyFont="1" applyBorder="1">
      <alignment/>
      <protection/>
    </xf>
    <xf numFmtId="0" fontId="9" fillId="0" borderId="10" xfId="33" applyFont="1" applyBorder="1">
      <alignment/>
      <protection/>
    </xf>
    <xf numFmtId="0" fontId="8" fillId="0" borderId="10" xfId="33" applyNumberFormat="1" applyFont="1" applyBorder="1">
      <alignment/>
      <protection/>
    </xf>
    <xf numFmtId="0" fontId="10" fillId="0" borderId="0" xfId="33" applyFont="1">
      <alignment/>
      <protection/>
    </xf>
    <xf numFmtId="0" fontId="8" fillId="0" borderId="11" xfId="33" applyFont="1" applyBorder="1" applyAlignment="1">
      <alignment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textRotation="90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wrapText="1"/>
      <protection/>
    </xf>
    <xf numFmtId="0" fontId="7" fillId="0" borderId="12" xfId="33" applyFont="1" applyBorder="1" applyAlignment="1">
      <alignment vertical="center" wrapText="1"/>
      <protection/>
    </xf>
    <xf numFmtId="0" fontId="7" fillId="0" borderId="12" xfId="33" applyFont="1" applyBorder="1" applyAlignment="1">
      <alignment wrapText="1"/>
      <protection/>
    </xf>
    <xf numFmtId="0" fontId="11" fillId="0" borderId="12" xfId="33" applyFont="1" applyBorder="1" applyAlignment="1">
      <alignment wrapText="1"/>
      <protection/>
    </xf>
    <xf numFmtId="0" fontId="11" fillId="0" borderId="12" xfId="33" applyFont="1" applyBorder="1" applyAlignment="1">
      <alignment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12" fillId="0" borderId="0" xfId="33" applyFont="1" applyAlignment="1">
      <alignment wrapText="1"/>
      <protection/>
    </xf>
    <xf numFmtId="0" fontId="12" fillId="0" borderId="0" xfId="33" applyFont="1">
      <alignment/>
      <protection/>
    </xf>
    <xf numFmtId="0" fontId="54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wrapText="1"/>
    </xf>
    <xf numFmtId="0" fontId="56" fillId="0" borderId="15" xfId="0" applyFont="1" applyBorder="1" applyAlignment="1" applyProtection="1">
      <alignment horizontal="center" vertical="top" wrapText="1"/>
      <protection locked="0"/>
    </xf>
    <xf numFmtId="0" fontId="56" fillId="0" borderId="14" xfId="0" applyFont="1" applyBorder="1" applyAlignment="1">
      <alignment vertical="top" wrapText="1"/>
    </xf>
    <xf numFmtId="0" fontId="56" fillId="0" borderId="14" xfId="0" applyFont="1" applyBorder="1" applyAlignment="1" applyProtection="1">
      <alignment vertical="top" wrapText="1"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59" fillId="0" borderId="0" xfId="0" applyFont="1" applyAlignment="1" applyProtection="1">
      <alignment horizontal="right"/>
      <protection locked="0"/>
    </xf>
    <xf numFmtId="0" fontId="59" fillId="0" borderId="0" xfId="0" applyFont="1" applyAlignment="1" applyProtection="1">
      <alignment/>
      <protection locked="0"/>
    </xf>
    <xf numFmtId="0" fontId="58" fillId="0" borderId="16" xfId="0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>
      <alignment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17" xfId="0" applyFont="1" applyBorder="1" applyAlignment="1">
      <alignment/>
    </xf>
    <xf numFmtId="0" fontId="62" fillId="0" borderId="17" xfId="0" applyFont="1" applyBorder="1" applyAlignment="1">
      <alignment horizontal="left"/>
    </xf>
    <xf numFmtId="0" fontId="61" fillId="0" borderId="18" xfId="0" applyFont="1" applyBorder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9" fillId="0" borderId="11" xfId="33" applyFont="1" applyBorder="1" applyAlignment="1">
      <alignment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textRotation="90" wrapText="1"/>
      <protection/>
    </xf>
    <xf numFmtId="0" fontId="2" fillId="0" borderId="0" xfId="33" applyFont="1" applyBorder="1" applyAlignment="1">
      <alignment wrapText="1"/>
      <protection/>
    </xf>
    <xf numFmtId="0" fontId="8" fillId="0" borderId="12" xfId="33" applyFont="1" applyBorder="1" applyAlignment="1">
      <alignment wrapText="1"/>
      <protection/>
    </xf>
    <xf numFmtId="0" fontId="8" fillId="0" borderId="12" xfId="33" applyFont="1" applyFill="1" applyBorder="1" applyAlignment="1">
      <alignment wrapText="1"/>
      <protection/>
    </xf>
    <xf numFmtId="0" fontId="11" fillId="0" borderId="19" xfId="33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center" vertical="center" wrapText="1"/>
      <protection/>
    </xf>
    <xf numFmtId="0" fontId="8" fillId="0" borderId="19" xfId="33" applyFont="1" applyBorder="1" applyAlignment="1">
      <alignment horizontal="center" vertical="center" wrapText="1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20" xfId="33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4" fillId="0" borderId="22" xfId="0" applyFont="1" applyBorder="1" applyAlignment="1">
      <alignment horizontal="center" wrapText="1"/>
    </xf>
    <xf numFmtId="0" fontId="54" fillId="0" borderId="23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0" xfId="0" applyFont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left"/>
      <protection/>
    </xf>
    <xf numFmtId="0" fontId="58" fillId="0" borderId="0" xfId="0" applyFont="1" applyAlignment="1" applyProtection="1">
      <alignment horizontal="left"/>
      <protection locked="0"/>
    </xf>
    <xf numFmtId="0" fontId="58" fillId="0" borderId="16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64" fillId="0" borderId="0" xfId="0" applyFont="1" applyAlignment="1">
      <alignment horizontal="center"/>
    </xf>
    <xf numFmtId="0" fontId="61" fillId="0" borderId="17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26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5" fillId="0" borderId="0" xfId="0" applyFont="1" applyBorder="1" applyAlignment="1">
      <alignment horizontal="righ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1" fillId="0" borderId="17" xfId="0" applyFont="1" applyBorder="1" applyAlignment="1">
      <alignment horizont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60;&#1043;&#1054;&#1057;\&#1058;&#1088;&#1072;&#1082;&#1090;&#1086;&#1088;&#1080;&#1089;&#1090;&#1099;\&#1059;&#1055;%20&#1058;&#1088;&#1072;&#1082;&#1090;&#1086;&#1088;&#1080;&#1089;&#1090;&#1099;%20&#1043;&#1086;&#1090;&#1086;&#1074;&#1099;&#1081;\&#1043;&#1086;&#1090;&#1086;&#1074;\&#1050;&#1086;&#1087;&#1080;&#1103;%20&#1058;&#1088;&#1072;&#1082;&#1090;&#1086;&#1088;&#1080;&#1089;&#1090;&#1099;%20&#1090;&#1077;&#1093;&#1085;&#1080;&#1095;&#1077;&#1089;&#1082;&#1080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ояснительная записка"/>
      <sheetName val="Перечень кабинетов"/>
      <sheetName val="Календарный график"/>
    </sheetNames>
    <sheetDataSet>
      <sheetData sheetId="3">
        <row r="1">
          <cell r="C1">
            <v>1</v>
          </cell>
          <cell r="D1">
            <v>5</v>
          </cell>
        </row>
        <row r="2">
          <cell r="A2" t="str">
            <v>очная</v>
          </cell>
          <cell r="C2">
            <v>2</v>
          </cell>
          <cell r="D2">
            <v>10</v>
          </cell>
          <cell r="E2" t="str">
            <v>основного общего образования</v>
          </cell>
        </row>
        <row r="3">
          <cell r="A3" t="str">
            <v>заочная</v>
          </cell>
          <cell r="C3">
            <v>3</v>
          </cell>
          <cell r="E3" t="str">
            <v>начального профессионального образования</v>
          </cell>
          <cell r="J3" t="str">
            <v>по программе базовой подготовки</v>
          </cell>
        </row>
        <row r="4">
          <cell r="A4" t="str">
            <v>очно-заочная</v>
          </cell>
          <cell r="C4">
            <v>4</v>
          </cell>
          <cell r="E4" t="str">
            <v>среднего (полного) общего образования</v>
          </cell>
          <cell r="J4" t="str">
            <v>по программе углубленной подготовки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0</v>
          </cell>
          <cell r="J7" t="str">
            <v>по  специальности среднего профессионального образования</v>
          </cell>
        </row>
        <row r="8">
          <cell r="J8" t="str">
            <v>по  профессии начального профессионального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80" zoomScaleSheetLayoutView="80" zoomScalePageLayoutView="0" workbookViewId="0" topLeftCell="A49">
      <selection activeCell="K41" sqref="K41"/>
    </sheetView>
  </sheetViews>
  <sheetFormatPr defaultColWidth="8.7109375" defaultRowHeight="15" customHeight="1"/>
  <cols>
    <col min="1" max="1" width="11.7109375" style="1" customWidth="1"/>
    <col min="2" max="2" width="36.57421875" style="1" customWidth="1"/>
    <col min="3" max="3" width="5.00390625" style="1" customWidth="1"/>
    <col min="4" max="4" width="4.7109375" style="1" customWidth="1"/>
    <col min="5" max="5" width="4.28125" style="1" customWidth="1"/>
    <col min="6" max="6" width="7.28125" style="1" customWidth="1"/>
    <col min="7" max="7" width="7.8515625" style="1" customWidth="1"/>
    <col min="8" max="8" width="8.7109375" style="1" customWidth="1"/>
    <col min="9" max="9" width="9.00390625" style="1" customWidth="1"/>
    <col min="10" max="10" width="9.28125" style="1" customWidth="1"/>
    <col min="11" max="11" width="5.140625" style="1" customWidth="1"/>
    <col min="12" max="12" width="7.140625" style="1" customWidth="1"/>
    <col min="13" max="13" width="7.28125" style="1" customWidth="1"/>
    <col min="14" max="14" width="7.140625" style="1" customWidth="1"/>
    <col min="15" max="15" width="7.8515625" style="1" customWidth="1"/>
    <col min="16" max="16" width="7.140625" style="1" customWidth="1"/>
    <col min="17" max="16384" width="8.7109375" style="1" customWidth="1"/>
  </cols>
  <sheetData>
    <row r="1" spans="1:17" ht="20.25" customHeight="1">
      <c r="A1" s="56" t="s">
        <v>258</v>
      </c>
      <c r="B1" s="56"/>
      <c r="C1" s="56"/>
      <c r="D1" s="56"/>
      <c r="E1" s="56"/>
      <c r="F1" s="56"/>
      <c r="G1" s="56"/>
      <c r="H1" s="56"/>
      <c r="I1" s="17"/>
      <c r="J1" s="17"/>
      <c r="K1" s="17"/>
      <c r="L1" s="17"/>
      <c r="M1" s="17"/>
      <c r="N1" s="17"/>
      <c r="O1" s="17"/>
      <c r="P1" s="17"/>
      <c r="Q1" s="2"/>
    </row>
    <row r="2" spans="1:17" ht="27.75" customHeight="1">
      <c r="A2" s="57" t="s">
        <v>0</v>
      </c>
      <c r="B2" s="57" t="s">
        <v>187</v>
      </c>
      <c r="C2" s="57" t="s">
        <v>1</v>
      </c>
      <c r="D2" s="57"/>
      <c r="E2" s="57"/>
      <c r="F2" s="57" t="s">
        <v>2</v>
      </c>
      <c r="G2" s="57"/>
      <c r="H2" s="57"/>
      <c r="I2" s="57"/>
      <c r="J2" s="57"/>
      <c r="K2" s="58" t="s">
        <v>3</v>
      </c>
      <c r="L2" s="57" t="s">
        <v>4</v>
      </c>
      <c r="M2" s="57"/>
      <c r="N2" s="57"/>
      <c r="O2" s="57"/>
      <c r="P2" s="57"/>
      <c r="Q2" s="2"/>
    </row>
    <row r="3" spans="1:17" ht="29.25" customHeight="1">
      <c r="A3" s="57"/>
      <c r="B3" s="57"/>
      <c r="C3" s="57"/>
      <c r="D3" s="57"/>
      <c r="E3" s="57"/>
      <c r="F3" s="57" t="s">
        <v>5</v>
      </c>
      <c r="G3" s="57" t="s">
        <v>6</v>
      </c>
      <c r="H3" s="57" t="s">
        <v>7</v>
      </c>
      <c r="I3" s="57"/>
      <c r="J3" s="57"/>
      <c r="K3" s="58"/>
      <c r="L3" s="57" t="s">
        <v>8</v>
      </c>
      <c r="M3" s="57"/>
      <c r="N3" s="57" t="s">
        <v>9</v>
      </c>
      <c r="O3" s="57"/>
      <c r="P3" s="57" t="s">
        <v>10</v>
      </c>
      <c r="Q3" s="2"/>
    </row>
    <row r="4" spans="1:17" ht="18" customHeight="1">
      <c r="A4" s="57"/>
      <c r="B4" s="57"/>
      <c r="C4" s="57"/>
      <c r="D4" s="57"/>
      <c r="E4" s="57"/>
      <c r="F4" s="57"/>
      <c r="G4" s="57"/>
      <c r="H4" s="19"/>
      <c r="I4" s="57" t="s">
        <v>11</v>
      </c>
      <c r="J4" s="57"/>
      <c r="K4" s="58"/>
      <c r="L4" s="57"/>
      <c r="M4" s="57"/>
      <c r="N4" s="57"/>
      <c r="O4" s="57"/>
      <c r="P4" s="57"/>
      <c r="Q4" s="2"/>
    </row>
    <row r="5" spans="1:17" ht="51.75" customHeight="1">
      <c r="A5" s="57"/>
      <c r="B5" s="57"/>
      <c r="C5" s="57" t="s">
        <v>12</v>
      </c>
      <c r="D5" s="57" t="s">
        <v>13</v>
      </c>
      <c r="E5" s="57" t="s">
        <v>14</v>
      </c>
      <c r="F5" s="57"/>
      <c r="G5" s="57"/>
      <c r="H5" s="62" t="s">
        <v>15</v>
      </c>
      <c r="I5" s="57" t="s">
        <v>16</v>
      </c>
      <c r="J5" s="57" t="s">
        <v>254</v>
      </c>
      <c r="K5" s="58"/>
      <c r="L5" s="20" t="s">
        <v>193</v>
      </c>
      <c r="M5" s="20" t="s">
        <v>194</v>
      </c>
      <c r="N5" s="20" t="s">
        <v>195</v>
      </c>
      <c r="O5" s="20" t="s">
        <v>196</v>
      </c>
      <c r="P5" s="20" t="s">
        <v>197</v>
      </c>
      <c r="Q5" s="2"/>
    </row>
    <row r="6" spans="1:17" ht="21" customHeight="1">
      <c r="A6" s="21"/>
      <c r="B6" s="21"/>
      <c r="C6" s="57"/>
      <c r="D6" s="57"/>
      <c r="E6" s="57"/>
      <c r="F6" s="19"/>
      <c r="G6" s="19"/>
      <c r="H6" s="63"/>
      <c r="I6" s="57"/>
      <c r="J6" s="57"/>
      <c r="K6" s="58"/>
      <c r="L6" s="19">
        <v>17</v>
      </c>
      <c r="M6" s="19">
        <v>23</v>
      </c>
      <c r="N6" s="19">
        <v>16</v>
      </c>
      <c r="O6" s="19">
        <v>22</v>
      </c>
      <c r="P6" s="19">
        <v>18</v>
      </c>
      <c r="Q6" s="2"/>
    </row>
    <row r="7" spans="1:17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"/>
    </row>
    <row r="8" spans="1:17" s="29" customFormat="1" ht="18" customHeight="1">
      <c r="A8" s="26" t="s">
        <v>17</v>
      </c>
      <c r="B8" s="25" t="s">
        <v>18</v>
      </c>
      <c r="C8" s="19"/>
      <c r="D8" s="19"/>
      <c r="E8" s="19"/>
      <c r="F8" s="27"/>
      <c r="G8" s="27"/>
      <c r="H8" s="27">
        <f>SUM(H9:H25)</f>
        <v>2052</v>
      </c>
      <c r="I8" s="27"/>
      <c r="J8" s="27"/>
      <c r="K8" s="27"/>
      <c r="L8" s="27">
        <f>SUM(L9:L25)</f>
        <v>496</v>
      </c>
      <c r="M8" s="27">
        <f>SUM(M9:M25)</f>
        <v>552</v>
      </c>
      <c r="N8" s="27">
        <f>SUM(N9:N25)</f>
        <v>467</v>
      </c>
      <c r="O8" s="27">
        <f>SUM(O9:O25)</f>
        <v>465</v>
      </c>
      <c r="P8" s="27">
        <f>SUM(P9:P25)</f>
        <v>72</v>
      </c>
      <c r="Q8" s="28"/>
    </row>
    <row r="9" spans="1:17" ht="15" customHeight="1">
      <c r="A9" s="23" t="s">
        <v>19</v>
      </c>
      <c r="B9" s="24" t="s">
        <v>20</v>
      </c>
      <c r="C9" s="21"/>
      <c r="D9" s="21"/>
      <c r="E9" s="21">
        <v>4</v>
      </c>
      <c r="F9" s="18"/>
      <c r="G9" s="18"/>
      <c r="H9" s="18">
        <f>SUM(L9:P9)</f>
        <v>80</v>
      </c>
      <c r="I9" s="18"/>
      <c r="J9" s="18"/>
      <c r="K9" s="18"/>
      <c r="L9" s="18">
        <v>17</v>
      </c>
      <c r="M9" s="18">
        <v>24</v>
      </c>
      <c r="N9" s="18">
        <v>16</v>
      </c>
      <c r="O9" s="18">
        <v>23</v>
      </c>
      <c r="P9" s="18"/>
      <c r="Q9" s="2"/>
    </row>
    <row r="10" spans="1:17" ht="15" customHeight="1">
      <c r="A10" s="23" t="s">
        <v>21</v>
      </c>
      <c r="B10" s="24" t="s">
        <v>22</v>
      </c>
      <c r="C10" s="21"/>
      <c r="D10" s="21">
        <v>4</v>
      </c>
      <c r="E10" s="21"/>
      <c r="F10" s="18"/>
      <c r="G10" s="18"/>
      <c r="H10" s="18">
        <f aca="true" t="shared" si="0" ref="H10:H25">SUM(L10:P10)</f>
        <v>210</v>
      </c>
      <c r="I10" s="18"/>
      <c r="J10" s="18"/>
      <c r="K10" s="18"/>
      <c r="L10" s="18">
        <v>51</v>
      </c>
      <c r="M10" s="18">
        <v>69</v>
      </c>
      <c r="N10" s="18">
        <v>38</v>
      </c>
      <c r="O10" s="18">
        <v>52</v>
      </c>
      <c r="P10" s="18"/>
      <c r="Q10" s="2"/>
    </row>
    <row r="11" spans="1:17" ht="14.25" customHeight="1">
      <c r="A11" s="23" t="s">
        <v>23</v>
      </c>
      <c r="B11" s="24" t="s">
        <v>24</v>
      </c>
      <c r="C11" s="21"/>
      <c r="D11" s="21">
        <v>4</v>
      </c>
      <c r="E11" s="21"/>
      <c r="F11" s="18"/>
      <c r="G11" s="18"/>
      <c r="H11" s="18">
        <f t="shared" si="0"/>
        <v>171</v>
      </c>
      <c r="I11" s="18"/>
      <c r="J11" s="18"/>
      <c r="K11" s="18"/>
      <c r="L11" s="18">
        <v>48</v>
      </c>
      <c r="M11" s="18">
        <v>57</v>
      </c>
      <c r="N11" s="18">
        <v>45</v>
      </c>
      <c r="O11" s="18">
        <v>21</v>
      </c>
      <c r="P11" s="18"/>
      <c r="Q11" s="2"/>
    </row>
    <row r="12" spans="1:17" ht="15" customHeight="1">
      <c r="A12" s="23" t="s">
        <v>25</v>
      </c>
      <c r="B12" s="24" t="s">
        <v>26</v>
      </c>
      <c r="C12" s="21"/>
      <c r="D12" s="21">
        <v>4</v>
      </c>
      <c r="E12" s="21"/>
      <c r="F12" s="18"/>
      <c r="G12" s="18"/>
      <c r="H12" s="18">
        <f t="shared" si="0"/>
        <v>140</v>
      </c>
      <c r="I12" s="18"/>
      <c r="J12" s="18"/>
      <c r="K12" s="18"/>
      <c r="L12" s="18">
        <v>34</v>
      </c>
      <c r="M12" s="18">
        <v>48</v>
      </c>
      <c r="N12" s="18">
        <v>25</v>
      </c>
      <c r="O12" s="18">
        <v>33</v>
      </c>
      <c r="P12" s="18"/>
      <c r="Q12" s="2"/>
    </row>
    <row r="13" spans="1:17" ht="15" customHeight="1">
      <c r="A13" s="23" t="s">
        <v>27</v>
      </c>
      <c r="B13" s="24" t="s">
        <v>28</v>
      </c>
      <c r="C13" s="21"/>
      <c r="D13" s="21">
        <v>2</v>
      </c>
      <c r="E13" s="21"/>
      <c r="F13" s="18"/>
      <c r="G13" s="18"/>
      <c r="H13" s="18">
        <f t="shared" si="0"/>
        <v>90</v>
      </c>
      <c r="I13" s="18"/>
      <c r="J13" s="18"/>
      <c r="K13" s="18"/>
      <c r="L13" s="18">
        <v>34</v>
      </c>
      <c r="M13" s="18">
        <v>56</v>
      </c>
      <c r="N13" s="18"/>
      <c r="O13" s="18"/>
      <c r="P13" s="18"/>
      <c r="Q13" s="2"/>
    </row>
    <row r="14" spans="1:17" ht="15" customHeight="1">
      <c r="A14" s="23" t="s">
        <v>29</v>
      </c>
      <c r="B14" s="24" t="s">
        <v>30</v>
      </c>
      <c r="C14" s="21"/>
      <c r="D14" s="21">
        <v>2</v>
      </c>
      <c r="E14" s="21"/>
      <c r="F14" s="18"/>
      <c r="G14" s="18"/>
      <c r="H14" s="18">
        <f t="shared" si="0"/>
        <v>70</v>
      </c>
      <c r="I14" s="18"/>
      <c r="J14" s="18"/>
      <c r="K14" s="18"/>
      <c r="L14" s="18">
        <v>51</v>
      </c>
      <c r="M14" s="18">
        <v>19</v>
      </c>
      <c r="N14" s="18"/>
      <c r="O14" s="18"/>
      <c r="P14" s="18"/>
      <c r="Q14" s="2"/>
    </row>
    <row r="15" spans="1:17" ht="15" customHeight="1">
      <c r="A15" s="23" t="s">
        <v>31</v>
      </c>
      <c r="B15" s="24" t="s">
        <v>32</v>
      </c>
      <c r="C15" s="21"/>
      <c r="D15" s="21">
        <v>4</v>
      </c>
      <c r="E15" s="21"/>
      <c r="F15" s="18"/>
      <c r="G15" s="18"/>
      <c r="H15" s="18">
        <f t="shared" si="0"/>
        <v>140</v>
      </c>
      <c r="I15" s="18"/>
      <c r="J15" s="18"/>
      <c r="K15" s="18"/>
      <c r="L15" s="18">
        <v>17</v>
      </c>
      <c r="M15" s="18">
        <v>28</v>
      </c>
      <c r="N15" s="18">
        <v>40</v>
      </c>
      <c r="O15" s="18">
        <v>55</v>
      </c>
      <c r="P15" s="18"/>
      <c r="Q15" s="2"/>
    </row>
    <row r="16" spans="1:17" ht="14.25" customHeight="1">
      <c r="A16" s="23" t="s">
        <v>33</v>
      </c>
      <c r="B16" s="24" t="s">
        <v>34</v>
      </c>
      <c r="C16" s="21"/>
      <c r="D16" s="21">
        <v>2</v>
      </c>
      <c r="E16" s="21"/>
      <c r="F16" s="18"/>
      <c r="G16" s="18"/>
      <c r="H16" s="18">
        <f t="shared" si="0"/>
        <v>70</v>
      </c>
      <c r="I16" s="18"/>
      <c r="J16" s="18"/>
      <c r="K16" s="18"/>
      <c r="L16" s="18">
        <v>34</v>
      </c>
      <c r="M16" s="18">
        <v>36</v>
      </c>
      <c r="N16" s="18"/>
      <c r="O16" s="18"/>
      <c r="P16" s="18"/>
      <c r="Q16" s="2"/>
    </row>
    <row r="17" spans="1:17" ht="15" customHeight="1">
      <c r="A17" s="23" t="s">
        <v>35</v>
      </c>
      <c r="B17" s="24" t="s">
        <v>36</v>
      </c>
      <c r="C17" s="21"/>
      <c r="D17" s="21">
        <v>4</v>
      </c>
      <c r="E17" s="21"/>
      <c r="F17" s="18"/>
      <c r="G17" s="18"/>
      <c r="H17" s="18">
        <f t="shared" si="0"/>
        <v>100</v>
      </c>
      <c r="I17" s="18"/>
      <c r="J17" s="18"/>
      <c r="K17" s="18"/>
      <c r="L17" s="18">
        <v>17</v>
      </c>
      <c r="M17" s="18">
        <v>20</v>
      </c>
      <c r="N17" s="18">
        <v>27</v>
      </c>
      <c r="O17" s="18">
        <v>36</v>
      </c>
      <c r="P17" s="18"/>
      <c r="Q17" s="2"/>
    </row>
    <row r="18" spans="1:17" ht="13.5" customHeight="1">
      <c r="A18" s="23" t="s">
        <v>37</v>
      </c>
      <c r="B18" s="24" t="s">
        <v>38</v>
      </c>
      <c r="C18" s="21"/>
      <c r="D18" s="21">
        <v>4</v>
      </c>
      <c r="E18" s="21"/>
      <c r="F18" s="18"/>
      <c r="G18" s="18"/>
      <c r="H18" s="18">
        <f t="shared" si="0"/>
        <v>70</v>
      </c>
      <c r="I18" s="18"/>
      <c r="J18" s="18"/>
      <c r="K18" s="18"/>
      <c r="L18" s="18"/>
      <c r="M18" s="18"/>
      <c r="N18" s="18">
        <v>24</v>
      </c>
      <c r="O18" s="18">
        <v>46</v>
      </c>
      <c r="P18" s="18"/>
      <c r="Q18" s="2"/>
    </row>
    <row r="19" spans="1:17" ht="27.75" customHeight="1">
      <c r="A19" s="23" t="s">
        <v>39</v>
      </c>
      <c r="B19" s="24" t="s">
        <v>40</v>
      </c>
      <c r="C19" s="21"/>
      <c r="D19" s="21">
        <v>4</v>
      </c>
      <c r="E19" s="21"/>
      <c r="F19" s="18"/>
      <c r="G19" s="18"/>
      <c r="H19" s="18">
        <f t="shared" si="0"/>
        <v>70</v>
      </c>
      <c r="I19" s="18"/>
      <c r="J19" s="18"/>
      <c r="K19" s="18"/>
      <c r="L19" s="18"/>
      <c r="M19" s="18"/>
      <c r="N19" s="18">
        <v>34</v>
      </c>
      <c r="O19" s="18">
        <v>36</v>
      </c>
      <c r="P19" s="18"/>
      <c r="Q19" s="2"/>
    </row>
    <row r="20" spans="1:17" ht="15" customHeight="1">
      <c r="A20" s="23" t="s">
        <v>41</v>
      </c>
      <c r="B20" s="24" t="s">
        <v>42</v>
      </c>
      <c r="C20" s="21" t="s">
        <v>191</v>
      </c>
      <c r="D20" s="21">
        <v>4</v>
      </c>
      <c r="E20" s="21"/>
      <c r="F20" s="18"/>
      <c r="G20" s="18"/>
      <c r="H20" s="18">
        <f t="shared" si="0"/>
        <v>171</v>
      </c>
      <c r="I20" s="18"/>
      <c r="J20" s="18"/>
      <c r="K20" s="18"/>
      <c r="L20" s="18">
        <v>48</v>
      </c>
      <c r="M20" s="18">
        <v>57</v>
      </c>
      <c r="N20" s="18">
        <v>45</v>
      </c>
      <c r="O20" s="18">
        <v>21</v>
      </c>
      <c r="P20" s="18"/>
      <c r="Q20" s="2"/>
    </row>
    <row r="21" spans="1:17" ht="15" customHeight="1">
      <c r="A21" s="23" t="s">
        <v>43</v>
      </c>
      <c r="B21" s="24" t="s">
        <v>44</v>
      </c>
      <c r="C21" s="21"/>
      <c r="D21" s="21"/>
      <c r="E21" s="21">
        <v>4</v>
      </c>
      <c r="F21" s="18"/>
      <c r="G21" s="18"/>
      <c r="H21" s="18">
        <f t="shared" si="0"/>
        <v>342</v>
      </c>
      <c r="I21" s="18"/>
      <c r="J21" s="18"/>
      <c r="K21" s="18"/>
      <c r="L21" s="18">
        <v>94</v>
      </c>
      <c r="M21" s="18">
        <v>84</v>
      </c>
      <c r="N21" s="18">
        <v>70</v>
      </c>
      <c r="O21" s="18">
        <v>94</v>
      </c>
      <c r="P21" s="18"/>
      <c r="Q21" s="2"/>
    </row>
    <row r="22" spans="1:17" ht="15" customHeight="1">
      <c r="A22" s="23" t="s">
        <v>45</v>
      </c>
      <c r="B22" s="24" t="s">
        <v>46</v>
      </c>
      <c r="C22" s="21"/>
      <c r="D22" s="21">
        <v>3</v>
      </c>
      <c r="E22" s="21"/>
      <c r="F22" s="18"/>
      <c r="G22" s="18"/>
      <c r="H22" s="18">
        <f t="shared" si="0"/>
        <v>128</v>
      </c>
      <c r="I22" s="18"/>
      <c r="J22" s="18"/>
      <c r="K22" s="18"/>
      <c r="L22" s="18">
        <v>51</v>
      </c>
      <c r="M22" s="18">
        <v>27</v>
      </c>
      <c r="N22" s="18">
        <v>50</v>
      </c>
      <c r="O22" s="18"/>
      <c r="P22" s="18"/>
      <c r="Q22" s="2"/>
    </row>
    <row r="23" spans="1:17" ht="13.5" customHeight="1">
      <c r="A23" s="23" t="s">
        <v>47</v>
      </c>
      <c r="B23" s="24" t="s">
        <v>48</v>
      </c>
      <c r="C23" s="21"/>
      <c r="D23" s="21"/>
      <c r="E23" s="21">
        <v>4</v>
      </c>
      <c r="F23" s="18"/>
      <c r="G23" s="18"/>
      <c r="H23" s="18">
        <f t="shared" si="0"/>
        <v>128</v>
      </c>
      <c r="I23" s="18"/>
      <c r="J23" s="18"/>
      <c r="K23" s="18"/>
      <c r="L23" s="18"/>
      <c r="M23" s="18">
        <v>27</v>
      </c>
      <c r="N23" s="18">
        <v>53</v>
      </c>
      <c r="O23" s="18">
        <v>48</v>
      </c>
      <c r="P23" s="18"/>
      <c r="Q23" s="2"/>
    </row>
    <row r="24" spans="1:17" ht="15" customHeight="1">
      <c r="A24" s="23" t="s">
        <v>49</v>
      </c>
      <c r="B24" s="24" t="s">
        <v>50</v>
      </c>
      <c r="C24" s="21">
        <v>5</v>
      </c>
      <c r="D24" s="21"/>
      <c r="E24" s="21"/>
      <c r="F24" s="18"/>
      <c r="G24" s="18"/>
      <c r="H24" s="18">
        <f t="shared" si="0"/>
        <v>34</v>
      </c>
      <c r="I24" s="18"/>
      <c r="J24" s="18"/>
      <c r="K24" s="18"/>
      <c r="L24" s="18"/>
      <c r="M24" s="18"/>
      <c r="N24" s="18"/>
      <c r="O24" s="18"/>
      <c r="P24" s="18">
        <v>34</v>
      </c>
      <c r="Q24" s="2"/>
    </row>
    <row r="25" spans="1:17" ht="29.25" customHeight="1">
      <c r="A25" s="23" t="s">
        <v>51</v>
      </c>
      <c r="B25" s="24" t="s">
        <v>52</v>
      </c>
      <c r="C25" s="21">
        <v>5</v>
      </c>
      <c r="D25" s="21"/>
      <c r="E25" s="21"/>
      <c r="F25" s="18"/>
      <c r="G25" s="18"/>
      <c r="H25" s="18">
        <f t="shared" si="0"/>
        <v>38</v>
      </c>
      <c r="I25" s="18"/>
      <c r="J25" s="18"/>
      <c r="K25" s="18"/>
      <c r="L25" s="18"/>
      <c r="M25" s="18"/>
      <c r="N25" s="18"/>
      <c r="O25" s="18"/>
      <c r="P25" s="18">
        <v>38</v>
      </c>
      <c r="Q25" s="2"/>
    </row>
    <row r="26" spans="1:17" s="29" customFormat="1" ht="29.25" customHeight="1">
      <c r="A26" s="26"/>
      <c r="B26" s="25" t="s">
        <v>192</v>
      </c>
      <c r="C26" s="19"/>
      <c r="D26" s="19"/>
      <c r="E26" s="19"/>
      <c r="F26" s="27">
        <f aca="true" t="shared" si="1" ref="F26:K26">F27+F34+F68</f>
        <v>972</v>
      </c>
      <c r="G26" s="27">
        <f t="shared" si="1"/>
        <v>324</v>
      </c>
      <c r="H26" s="27">
        <f t="shared" si="1"/>
        <v>648</v>
      </c>
      <c r="I26" s="27">
        <f t="shared" si="1"/>
        <v>288</v>
      </c>
      <c r="J26" s="27">
        <f t="shared" si="1"/>
        <v>360</v>
      </c>
      <c r="K26" s="27">
        <f t="shared" si="1"/>
        <v>756</v>
      </c>
      <c r="L26" s="27">
        <f>L27+L34+L68</f>
        <v>92</v>
      </c>
      <c r="M26" s="27">
        <f>M27+M34+M68</f>
        <v>120</v>
      </c>
      <c r="N26" s="27">
        <f>N27+N34+N68</f>
        <v>55</v>
      </c>
      <c r="O26" s="27">
        <f>O27+O34+O68</f>
        <v>165</v>
      </c>
      <c r="P26" s="27">
        <f>P27+P34+P68</f>
        <v>216</v>
      </c>
      <c r="Q26" s="28"/>
    </row>
    <row r="27" spans="1:17" s="29" customFormat="1" ht="18" customHeight="1">
      <c r="A27" s="26" t="s">
        <v>53</v>
      </c>
      <c r="B27" s="25" t="s">
        <v>54</v>
      </c>
      <c r="C27" s="19"/>
      <c r="D27" s="19"/>
      <c r="E27" s="19"/>
      <c r="F27" s="27">
        <f>SUM(F28:F33)</f>
        <v>302</v>
      </c>
      <c r="G27" s="27">
        <f>SUM(G28:G33)</f>
        <v>89</v>
      </c>
      <c r="H27" s="27">
        <f>SUM(H28:H33)</f>
        <v>213</v>
      </c>
      <c r="I27" s="27">
        <f>SUM(I28:I33)</f>
        <v>90</v>
      </c>
      <c r="J27" s="27">
        <f>SUM(J28:J33)</f>
        <v>123</v>
      </c>
      <c r="K27" s="27"/>
      <c r="L27" s="27">
        <f>SUM(L28:L33)</f>
        <v>48</v>
      </c>
      <c r="M27" s="27">
        <f>SUM(M28:M33)</f>
        <v>48</v>
      </c>
      <c r="N27" s="27">
        <f>SUM(N28:N33)</f>
        <v>0</v>
      </c>
      <c r="O27" s="27">
        <f>SUM(O28:O33)</f>
        <v>45</v>
      </c>
      <c r="P27" s="27">
        <f>SUM(P28:P33)</f>
        <v>72</v>
      </c>
      <c r="Q27" s="28"/>
    </row>
    <row r="28" spans="1:17" ht="30.75" customHeight="1">
      <c r="A28" s="23" t="s">
        <v>55</v>
      </c>
      <c r="B28" s="24" t="s">
        <v>56</v>
      </c>
      <c r="C28" s="21"/>
      <c r="D28" s="21">
        <v>2</v>
      </c>
      <c r="E28" s="21"/>
      <c r="F28" s="18">
        <v>44</v>
      </c>
      <c r="G28" s="18">
        <f aca="true" t="shared" si="2" ref="G28:G33">F28-H28</f>
        <v>12</v>
      </c>
      <c r="H28" s="18">
        <f aca="true" t="shared" si="3" ref="H28:H33">SUM(L28:P28)</f>
        <v>32</v>
      </c>
      <c r="I28" s="18">
        <v>18</v>
      </c>
      <c r="J28" s="18">
        <v>14</v>
      </c>
      <c r="K28" s="18"/>
      <c r="L28" s="18">
        <v>16</v>
      </c>
      <c r="M28" s="18">
        <v>16</v>
      </c>
      <c r="N28" s="18"/>
      <c r="O28" s="18"/>
      <c r="P28" s="18"/>
      <c r="Q28" s="2"/>
    </row>
    <row r="29" spans="1:17" ht="45">
      <c r="A29" s="23" t="s">
        <v>57</v>
      </c>
      <c r="B29" s="24" t="s">
        <v>58</v>
      </c>
      <c r="C29" s="21"/>
      <c r="D29" s="21">
        <v>2</v>
      </c>
      <c r="E29" s="21"/>
      <c r="F29" s="18">
        <v>46</v>
      </c>
      <c r="G29" s="18">
        <f t="shared" si="2"/>
        <v>14</v>
      </c>
      <c r="H29" s="18">
        <f t="shared" si="3"/>
        <v>32</v>
      </c>
      <c r="I29" s="18">
        <v>14</v>
      </c>
      <c r="J29" s="18">
        <v>18</v>
      </c>
      <c r="K29" s="18"/>
      <c r="L29" s="18">
        <v>16</v>
      </c>
      <c r="M29" s="18">
        <v>16</v>
      </c>
      <c r="N29" s="18"/>
      <c r="O29" s="18"/>
      <c r="P29" s="18"/>
      <c r="Q29" s="2"/>
    </row>
    <row r="30" spans="1:17" ht="30">
      <c r="A30" s="23" t="s">
        <v>59</v>
      </c>
      <c r="B30" s="24" t="s">
        <v>60</v>
      </c>
      <c r="C30" s="21"/>
      <c r="D30" s="21">
        <v>2</v>
      </c>
      <c r="E30" s="21"/>
      <c r="F30" s="18">
        <v>48</v>
      </c>
      <c r="G30" s="18">
        <f t="shared" si="2"/>
        <v>16</v>
      </c>
      <c r="H30" s="18">
        <f t="shared" si="3"/>
        <v>32</v>
      </c>
      <c r="I30" s="18">
        <v>14</v>
      </c>
      <c r="J30" s="18">
        <v>18</v>
      </c>
      <c r="K30" s="18"/>
      <c r="L30" s="18">
        <v>16</v>
      </c>
      <c r="M30" s="18">
        <v>16</v>
      </c>
      <c r="N30" s="18"/>
      <c r="O30" s="18"/>
      <c r="P30" s="18"/>
      <c r="Q30" s="2"/>
    </row>
    <row r="31" spans="1:17" ht="30">
      <c r="A31" s="23" t="s">
        <v>61</v>
      </c>
      <c r="B31" s="24" t="s">
        <v>62</v>
      </c>
      <c r="C31" s="21"/>
      <c r="D31" s="21">
        <v>5</v>
      </c>
      <c r="E31" s="21"/>
      <c r="F31" s="18">
        <v>46</v>
      </c>
      <c r="G31" s="18">
        <f t="shared" si="2"/>
        <v>14</v>
      </c>
      <c r="H31" s="18">
        <f t="shared" si="3"/>
        <v>32</v>
      </c>
      <c r="I31" s="18">
        <v>14</v>
      </c>
      <c r="J31" s="18">
        <v>18</v>
      </c>
      <c r="K31" s="18"/>
      <c r="L31" s="18"/>
      <c r="M31" s="18"/>
      <c r="N31" s="18"/>
      <c r="O31" s="18"/>
      <c r="P31" s="18">
        <v>32</v>
      </c>
      <c r="Q31" s="2"/>
    </row>
    <row r="32" spans="1:17" ht="15.75">
      <c r="A32" s="23" t="s">
        <v>63</v>
      </c>
      <c r="B32" s="24" t="s">
        <v>64</v>
      </c>
      <c r="C32" s="21"/>
      <c r="D32" s="21">
        <v>5</v>
      </c>
      <c r="E32" s="21"/>
      <c r="F32" s="18">
        <v>58</v>
      </c>
      <c r="G32" s="18">
        <f t="shared" si="2"/>
        <v>13</v>
      </c>
      <c r="H32" s="18">
        <f t="shared" si="3"/>
        <v>45</v>
      </c>
      <c r="I32" s="18">
        <v>10</v>
      </c>
      <c r="J32" s="18">
        <v>35</v>
      </c>
      <c r="K32" s="18"/>
      <c r="L32" s="18"/>
      <c r="M32" s="18"/>
      <c r="N32" s="18"/>
      <c r="O32" s="18">
        <v>45</v>
      </c>
      <c r="P32" s="18"/>
      <c r="Q32" s="2"/>
    </row>
    <row r="33" spans="1:17" ht="45">
      <c r="A33" s="23" t="s">
        <v>65</v>
      </c>
      <c r="B33" s="24" t="s">
        <v>66</v>
      </c>
      <c r="C33" s="21">
        <v>5</v>
      </c>
      <c r="D33" s="21"/>
      <c r="E33" s="21"/>
      <c r="F33" s="18">
        <v>60</v>
      </c>
      <c r="G33" s="18">
        <f t="shared" si="2"/>
        <v>20</v>
      </c>
      <c r="H33" s="18">
        <f t="shared" si="3"/>
        <v>40</v>
      </c>
      <c r="I33" s="18">
        <v>20</v>
      </c>
      <c r="J33" s="18">
        <v>20</v>
      </c>
      <c r="K33" s="18"/>
      <c r="L33" s="18"/>
      <c r="M33" s="18"/>
      <c r="N33" s="18"/>
      <c r="O33" s="18"/>
      <c r="P33" s="18">
        <v>40</v>
      </c>
      <c r="Q33" s="2"/>
    </row>
    <row r="34" spans="1:17" s="29" customFormat="1" ht="17.25" customHeight="1">
      <c r="A34" s="26" t="s">
        <v>67</v>
      </c>
      <c r="B34" s="25" t="s">
        <v>68</v>
      </c>
      <c r="C34" s="19"/>
      <c r="D34" s="19"/>
      <c r="E34" s="19"/>
      <c r="F34" s="27">
        <f aca="true" t="shared" si="4" ref="F34:P34">F35</f>
        <v>598</v>
      </c>
      <c r="G34" s="27">
        <f t="shared" si="4"/>
        <v>199</v>
      </c>
      <c r="H34" s="27">
        <f t="shared" si="4"/>
        <v>399</v>
      </c>
      <c r="I34" s="27">
        <f t="shared" si="4"/>
        <v>198</v>
      </c>
      <c r="J34" s="27">
        <f t="shared" si="4"/>
        <v>201</v>
      </c>
      <c r="K34" s="27">
        <f t="shared" si="4"/>
        <v>756</v>
      </c>
      <c r="L34" s="27">
        <f t="shared" si="4"/>
        <v>44</v>
      </c>
      <c r="M34" s="27">
        <f t="shared" si="4"/>
        <v>72</v>
      </c>
      <c r="N34" s="27">
        <f t="shared" si="4"/>
        <v>55</v>
      </c>
      <c r="O34" s="27">
        <f t="shared" si="4"/>
        <v>89</v>
      </c>
      <c r="P34" s="27">
        <f t="shared" si="4"/>
        <v>139</v>
      </c>
      <c r="Q34" s="28"/>
    </row>
    <row r="35" spans="1:17" s="29" customFormat="1" ht="15" customHeight="1">
      <c r="A35" s="26" t="s">
        <v>69</v>
      </c>
      <c r="B35" s="25" t="s">
        <v>70</v>
      </c>
      <c r="C35" s="19"/>
      <c r="D35" s="19"/>
      <c r="E35" s="19"/>
      <c r="F35" s="27">
        <f aca="true" t="shared" si="5" ref="F35:K35">F36+F40+F44+F48+F52+F56+F60+F64</f>
        <v>598</v>
      </c>
      <c r="G35" s="27">
        <f t="shared" si="5"/>
        <v>199</v>
      </c>
      <c r="H35" s="27">
        <f t="shared" si="5"/>
        <v>399</v>
      </c>
      <c r="I35" s="27">
        <f t="shared" si="5"/>
        <v>198</v>
      </c>
      <c r="J35" s="27">
        <f t="shared" si="5"/>
        <v>201</v>
      </c>
      <c r="K35" s="27">
        <f t="shared" si="5"/>
        <v>756</v>
      </c>
      <c r="L35" s="27">
        <f>L36+L40+L44+L48+L52+L56+L60+L64</f>
        <v>44</v>
      </c>
      <c r="M35" s="27">
        <f>M36+M40+M44+M48+M52+M56+M60+M64</f>
        <v>72</v>
      </c>
      <c r="N35" s="27">
        <f>N36+N40+N44+N48+N52+N56+N60+N64</f>
        <v>55</v>
      </c>
      <c r="O35" s="27">
        <f>O36+O40+O44+O48+O52+O56+O60+O64</f>
        <v>89</v>
      </c>
      <c r="P35" s="27">
        <f>P36+P40+P44+P48+P52+P56+P60+P64</f>
        <v>139</v>
      </c>
      <c r="Q35" s="28"/>
    </row>
    <row r="36" spans="1:17" s="29" customFormat="1" ht="28.5" customHeight="1">
      <c r="A36" s="26" t="s">
        <v>71</v>
      </c>
      <c r="B36" s="25" t="s">
        <v>72</v>
      </c>
      <c r="C36" s="19"/>
      <c r="D36" s="19"/>
      <c r="E36" s="19" t="s">
        <v>189</v>
      </c>
      <c r="F36" s="27">
        <f aca="true" t="shared" si="6" ref="F36:K36">SUM(F37:F39)</f>
        <v>46</v>
      </c>
      <c r="G36" s="27">
        <f t="shared" si="6"/>
        <v>14</v>
      </c>
      <c r="H36" s="27">
        <f t="shared" si="6"/>
        <v>32</v>
      </c>
      <c r="I36" s="27">
        <f t="shared" si="6"/>
        <v>19</v>
      </c>
      <c r="J36" s="27">
        <f t="shared" si="6"/>
        <v>13</v>
      </c>
      <c r="K36" s="27">
        <f t="shared" si="6"/>
        <v>36</v>
      </c>
      <c r="L36" s="27">
        <f>L37</f>
        <v>32</v>
      </c>
      <c r="M36" s="27">
        <f>M37</f>
        <v>0</v>
      </c>
      <c r="N36" s="27">
        <f>N37</f>
        <v>0</v>
      </c>
      <c r="O36" s="27">
        <f>O37</f>
        <v>0</v>
      </c>
      <c r="P36" s="27">
        <f>P37</f>
        <v>0</v>
      </c>
      <c r="Q36" s="28"/>
    </row>
    <row r="37" spans="1:17" ht="44.25" customHeight="1">
      <c r="A37" s="23" t="s">
        <v>73</v>
      </c>
      <c r="B37" s="24" t="s">
        <v>74</v>
      </c>
      <c r="C37" s="21"/>
      <c r="D37" s="21"/>
      <c r="E37" s="21"/>
      <c r="F37" s="18">
        <v>46</v>
      </c>
      <c r="G37" s="18">
        <f>F37-H37</f>
        <v>14</v>
      </c>
      <c r="H37" s="18">
        <f>SUM(L37:P37)</f>
        <v>32</v>
      </c>
      <c r="I37" s="18">
        <v>19</v>
      </c>
      <c r="J37" s="18">
        <v>13</v>
      </c>
      <c r="K37" s="18"/>
      <c r="L37" s="18">
        <v>32</v>
      </c>
      <c r="M37" s="18"/>
      <c r="N37" s="18"/>
      <c r="O37" s="18"/>
      <c r="P37" s="18"/>
      <c r="Q37" s="2"/>
    </row>
    <row r="38" spans="1:17" ht="15.75" customHeight="1">
      <c r="A38" s="23" t="s">
        <v>75</v>
      </c>
      <c r="B38" s="24" t="s">
        <v>76</v>
      </c>
      <c r="C38" s="21"/>
      <c r="D38" s="21"/>
      <c r="E38" s="21"/>
      <c r="F38" s="18"/>
      <c r="G38" s="18"/>
      <c r="H38" s="18"/>
      <c r="I38" s="18"/>
      <c r="J38" s="18"/>
      <c r="K38" s="18">
        <f>SUM(L38:P38)</f>
        <v>24</v>
      </c>
      <c r="L38" s="18">
        <v>24</v>
      </c>
      <c r="M38" s="18"/>
      <c r="N38" s="18"/>
      <c r="O38" s="18"/>
      <c r="P38" s="18"/>
      <c r="Q38" s="2"/>
    </row>
    <row r="39" spans="1:17" ht="17.25" customHeight="1">
      <c r="A39" s="23" t="s">
        <v>77</v>
      </c>
      <c r="B39" s="24" t="s">
        <v>78</v>
      </c>
      <c r="C39" s="21"/>
      <c r="D39" s="21"/>
      <c r="E39" s="21"/>
      <c r="F39" s="18"/>
      <c r="G39" s="18"/>
      <c r="H39" s="18"/>
      <c r="I39" s="18"/>
      <c r="J39" s="18"/>
      <c r="K39" s="18">
        <f>SUM(L39:P39)</f>
        <v>12</v>
      </c>
      <c r="L39" s="18"/>
      <c r="M39" s="18">
        <v>12</v>
      </c>
      <c r="N39" s="18"/>
      <c r="O39" s="18"/>
      <c r="P39" s="18"/>
      <c r="Q39" s="2"/>
    </row>
    <row r="40" spans="1:17" s="29" customFormat="1" ht="42" customHeight="1">
      <c r="A40" s="26" t="s">
        <v>79</v>
      </c>
      <c r="B40" s="25" t="s">
        <v>80</v>
      </c>
      <c r="C40" s="19"/>
      <c r="D40" s="19"/>
      <c r="E40" s="19" t="s">
        <v>210</v>
      </c>
      <c r="F40" s="27">
        <f aca="true" t="shared" si="7" ref="F40:K40">SUM(F41:F43)</f>
        <v>46</v>
      </c>
      <c r="G40" s="27">
        <f t="shared" si="7"/>
        <v>14</v>
      </c>
      <c r="H40" s="27">
        <f t="shared" si="7"/>
        <v>32</v>
      </c>
      <c r="I40" s="27">
        <f t="shared" si="7"/>
        <v>16</v>
      </c>
      <c r="J40" s="27">
        <f t="shared" si="7"/>
        <v>16</v>
      </c>
      <c r="K40" s="27">
        <f t="shared" si="7"/>
        <v>72</v>
      </c>
      <c r="L40" s="27">
        <f>L41</f>
        <v>12</v>
      </c>
      <c r="M40" s="27">
        <f>M41</f>
        <v>20</v>
      </c>
      <c r="N40" s="27">
        <f>N41</f>
        <v>0</v>
      </c>
      <c r="O40" s="27">
        <f>O41</f>
        <v>0</v>
      </c>
      <c r="P40" s="27">
        <f>P41</f>
        <v>0</v>
      </c>
      <c r="Q40" s="28"/>
    </row>
    <row r="41" spans="1:17" ht="63" customHeight="1">
      <c r="A41" s="23" t="s">
        <v>81</v>
      </c>
      <c r="B41" s="24" t="s">
        <v>82</v>
      </c>
      <c r="C41" s="21"/>
      <c r="D41" s="21"/>
      <c r="E41" s="21"/>
      <c r="F41" s="18">
        <v>46</v>
      </c>
      <c r="G41" s="18">
        <f>F41-H41</f>
        <v>14</v>
      </c>
      <c r="H41" s="18">
        <f>SUM(L41:P41)</f>
        <v>32</v>
      </c>
      <c r="I41" s="18">
        <v>16</v>
      </c>
      <c r="J41" s="18">
        <v>16</v>
      </c>
      <c r="K41" s="18"/>
      <c r="L41" s="18">
        <v>12</v>
      </c>
      <c r="M41" s="18">
        <v>20</v>
      </c>
      <c r="N41" s="18"/>
      <c r="O41" s="18"/>
      <c r="P41" s="18"/>
      <c r="Q41" s="2"/>
    </row>
    <row r="42" spans="1:17" ht="15" customHeight="1">
      <c r="A42" s="23" t="s">
        <v>83</v>
      </c>
      <c r="B42" s="24" t="s">
        <v>76</v>
      </c>
      <c r="C42" s="21"/>
      <c r="D42" s="21"/>
      <c r="E42" s="21"/>
      <c r="F42" s="18"/>
      <c r="G42" s="18"/>
      <c r="H42" s="18"/>
      <c r="I42" s="18"/>
      <c r="J42" s="18"/>
      <c r="K42" s="18">
        <f>SUM(L42:P42)</f>
        <v>60</v>
      </c>
      <c r="L42" s="18"/>
      <c r="M42" s="18">
        <v>60</v>
      </c>
      <c r="N42" s="18"/>
      <c r="O42" s="18"/>
      <c r="P42" s="18"/>
      <c r="Q42" s="2"/>
    </row>
    <row r="43" spans="1:17" ht="16.5" customHeight="1">
      <c r="A43" s="23" t="s">
        <v>84</v>
      </c>
      <c r="B43" s="24" t="s">
        <v>78</v>
      </c>
      <c r="C43" s="21"/>
      <c r="D43" s="21"/>
      <c r="E43" s="21"/>
      <c r="F43" s="18"/>
      <c r="G43" s="18"/>
      <c r="H43" s="18"/>
      <c r="I43" s="18"/>
      <c r="J43" s="18"/>
      <c r="K43" s="18">
        <f>SUM(L43:P43)</f>
        <v>12</v>
      </c>
      <c r="L43" s="18"/>
      <c r="M43" s="18">
        <v>12</v>
      </c>
      <c r="N43" s="18"/>
      <c r="O43" s="18"/>
      <c r="P43" s="18"/>
      <c r="Q43" s="2"/>
    </row>
    <row r="44" spans="1:17" s="29" customFormat="1" ht="16.5" customHeight="1">
      <c r="A44" s="26" t="s">
        <v>85</v>
      </c>
      <c r="B44" s="25" t="s">
        <v>86</v>
      </c>
      <c r="C44" s="19"/>
      <c r="D44" s="19"/>
      <c r="E44" s="19" t="s">
        <v>210</v>
      </c>
      <c r="F44" s="27">
        <f aca="true" t="shared" si="8" ref="F44:K44">SUM(F45:F47)</f>
        <v>78</v>
      </c>
      <c r="G44" s="27">
        <f t="shared" si="8"/>
        <v>26</v>
      </c>
      <c r="H44" s="27">
        <f t="shared" si="8"/>
        <v>52</v>
      </c>
      <c r="I44" s="27">
        <f t="shared" si="8"/>
        <v>20</v>
      </c>
      <c r="J44" s="27">
        <f t="shared" si="8"/>
        <v>32</v>
      </c>
      <c r="K44" s="27">
        <f t="shared" si="8"/>
        <v>72</v>
      </c>
      <c r="L44" s="27">
        <f>L45</f>
        <v>0</v>
      </c>
      <c r="M44" s="27">
        <f>M45</f>
        <v>52</v>
      </c>
      <c r="N44" s="27">
        <f>N45</f>
        <v>0</v>
      </c>
      <c r="O44" s="27">
        <f>O45</f>
        <v>0</v>
      </c>
      <c r="P44" s="27">
        <f>P45</f>
        <v>0</v>
      </c>
      <c r="Q44" s="28"/>
    </row>
    <row r="45" spans="1:17" ht="30.75" customHeight="1">
      <c r="A45" s="23" t="s">
        <v>87</v>
      </c>
      <c r="B45" s="24" t="s">
        <v>88</v>
      </c>
      <c r="C45" s="21"/>
      <c r="D45" s="21"/>
      <c r="E45" s="21"/>
      <c r="F45" s="18">
        <v>78</v>
      </c>
      <c r="G45" s="18">
        <f>F45-H45</f>
        <v>26</v>
      </c>
      <c r="H45" s="18">
        <f>SUM(L45:P45)</f>
        <v>52</v>
      </c>
      <c r="I45" s="18">
        <v>20</v>
      </c>
      <c r="J45" s="18">
        <v>32</v>
      </c>
      <c r="K45" s="18"/>
      <c r="L45" s="18"/>
      <c r="M45" s="18">
        <v>52</v>
      </c>
      <c r="N45" s="18"/>
      <c r="O45" s="18"/>
      <c r="P45" s="18"/>
      <c r="Q45" s="2"/>
    </row>
    <row r="46" spans="1:17" ht="15" customHeight="1">
      <c r="A46" s="23" t="s">
        <v>89</v>
      </c>
      <c r="B46" s="24" t="s">
        <v>76</v>
      </c>
      <c r="C46" s="21"/>
      <c r="D46" s="21"/>
      <c r="E46" s="21"/>
      <c r="F46" s="18"/>
      <c r="G46" s="18"/>
      <c r="H46" s="18"/>
      <c r="I46" s="18"/>
      <c r="J46" s="18"/>
      <c r="K46" s="18">
        <f>SUM(L46:P46)</f>
        <v>60</v>
      </c>
      <c r="L46" s="18"/>
      <c r="M46" s="18">
        <v>60</v>
      </c>
      <c r="N46" s="18"/>
      <c r="O46" s="18"/>
      <c r="P46" s="18"/>
      <c r="Q46" s="2"/>
    </row>
    <row r="47" spans="1:17" ht="17.25" customHeight="1">
      <c r="A47" s="23" t="s">
        <v>77</v>
      </c>
      <c r="B47" s="24" t="s">
        <v>78</v>
      </c>
      <c r="C47" s="21"/>
      <c r="D47" s="21"/>
      <c r="E47" s="21"/>
      <c r="F47" s="18"/>
      <c r="G47" s="18"/>
      <c r="H47" s="18"/>
      <c r="I47" s="18"/>
      <c r="J47" s="18"/>
      <c r="K47" s="18">
        <f>SUM(L47:P47)</f>
        <v>12</v>
      </c>
      <c r="L47" s="18"/>
      <c r="M47" s="18">
        <v>12</v>
      </c>
      <c r="N47" s="18"/>
      <c r="O47" s="18"/>
      <c r="P47" s="18"/>
      <c r="Q47" s="2"/>
    </row>
    <row r="48" spans="1:17" s="29" customFormat="1" ht="18.75" customHeight="1">
      <c r="A48" s="26" t="s">
        <v>90</v>
      </c>
      <c r="B48" s="25" t="s">
        <v>91</v>
      </c>
      <c r="C48" s="19"/>
      <c r="D48" s="19"/>
      <c r="E48" s="19" t="s">
        <v>211</v>
      </c>
      <c r="F48" s="27">
        <f aca="true" t="shared" si="9" ref="F48:K48">SUM(F49:F51)</f>
        <v>56</v>
      </c>
      <c r="G48" s="27">
        <f t="shared" si="9"/>
        <v>19</v>
      </c>
      <c r="H48" s="27">
        <f t="shared" si="9"/>
        <v>37</v>
      </c>
      <c r="I48" s="27">
        <f t="shared" si="9"/>
        <v>19</v>
      </c>
      <c r="J48" s="27">
        <f t="shared" si="9"/>
        <v>18</v>
      </c>
      <c r="K48" s="27">
        <f t="shared" si="9"/>
        <v>72</v>
      </c>
      <c r="L48" s="27">
        <f>L49</f>
        <v>0</v>
      </c>
      <c r="M48" s="27">
        <f>M49</f>
        <v>0</v>
      </c>
      <c r="N48" s="27">
        <f>N49</f>
        <v>37</v>
      </c>
      <c r="O48" s="27">
        <f>O49</f>
        <v>0</v>
      </c>
      <c r="P48" s="27">
        <f>P49</f>
        <v>0</v>
      </c>
      <c r="Q48" s="28"/>
    </row>
    <row r="49" spans="1:17" ht="33" customHeight="1">
      <c r="A49" s="23" t="s">
        <v>92</v>
      </c>
      <c r="B49" s="24" t="s">
        <v>93</v>
      </c>
      <c r="C49" s="21"/>
      <c r="D49" s="21"/>
      <c r="E49" s="21"/>
      <c r="F49" s="18">
        <v>56</v>
      </c>
      <c r="G49" s="18">
        <f>F49-H49</f>
        <v>19</v>
      </c>
      <c r="H49" s="18">
        <f>SUM(L49:P49)</f>
        <v>37</v>
      </c>
      <c r="I49" s="18">
        <v>19</v>
      </c>
      <c r="J49" s="18">
        <v>18</v>
      </c>
      <c r="K49" s="18"/>
      <c r="L49" s="18"/>
      <c r="M49" s="18"/>
      <c r="N49" s="18">
        <v>37</v>
      </c>
      <c r="O49" s="18"/>
      <c r="P49" s="18"/>
      <c r="Q49" s="2"/>
    </row>
    <row r="50" spans="1:17" ht="17.25" customHeight="1">
      <c r="A50" s="23" t="s">
        <v>94</v>
      </c>
      <c r="B50" s="24" t="s">
        <v>76</v>
      </c>
      <c r="C50" s="21"/>
      <c r="D50" s="21"/>
      <c r="E50" s="21"/>
      <c r="F50" s="18"/>
      <c r="G50" s="18"/>
      <c r="H50" s="18"/>
      <c r="I50" s="18"/>
      <c r="J50" s="18"/>
      <c r="K50" s="18">
        <f>SUM(L50:P50)</f>
        <v>54</v>
      </c>
      <c r="L50" s="18"/>
      <c r="M50" s="18"/>
      <c r="N50" s="18">
        <v>54</v>
      </c>
      <c r="O50" s="18"/>
      <c r="P50" s="18"/>
      <c r="Q50" s="2"/>
    </row>
    <row r="51" spans="1:17" ht="16.5" customHeight="1">
      <c r="A51" s="23" t="s">
        <v>95</v>
      </c>
      <c r="B51" s="24" t="s">
        <v>78</v>
      </c>
      <c r="C51" s="21"/>
      <c r="D51" s="21"/>
      <c r="E51" s="21"/>
      <c r="F51" s="18"/>
      <c r="G51" s="18"/>
      <c r="H51" s="18"/>
      <c r="I51" s="18"/>
      <c r="J51" s="18"/>
      <c r="K51" s="18">
        <f>SUM(L51:P51)</f>
        <v>18</v>
      </c>
      <c r="L51" s="18"/>
      <c r="M51" s="18"/>
      <c r="N51" s="18"/>
      <c r="O51" s="18">
        <v>18</v>
      </c>
      <c r="P51" s="18"/>
      <c r="Q51" s="2"/>
    </row>
    <row r="52" spans="1:17" s="29" customFormat="1" ht="30" customHeight="1">
      <c r="A52" s="26" t="s">
        <v>96</v>
      </c>
      <c r="B52" s="25" t="s">
        <v>97</v>
      </c>
      <c r="C52" s="19"/>
      <c r="D52" s="19"/>
      <c r="E52" s="19" t="s">
        <v>211</v>
      </c>
      <c r="F52" s="27">
        <f aca="true" t="shared" si="10" ref="F52:K52">SUM(F53:F55)</f>
        <v>73</v>
      </c>
      <c r="G52" s="27">
        <f t="shared" si="10"/>
        <v>30</v>
      </c>
      <c r="H52" s="27">
        <f t="shared" si="10"/>
        <v>43</v>
      </c>
      <c r="I52" s="27">
        <f t="shared" si="10"/>
        <v>13</v>
      </c>
      <c r="J52" s="27">
        <f t="shared" si="10"/>
        <v>30</v>
      </c>
      <c r="K52" s="27">
        <f t="shared" si="10"/>
        <v>78</v>
      </c>
      <c r="L52" s="27">
        <f>L53</f>
        <v>0</v>
      </c>
      <c r="M52" s="27">
        <f>M53</f>
        <v>0</v>
      </c>
      <c r="N52" s="27">
        <f>N53</f>
        <v>18</v>
      </c>
      <c r="O52" s="27">
        <f>O53</f>
        <v>25</v>
      </c>
      <c r="P52" s="27">
        <f>P53</f>
        <v>0</v>
      </c>
      <c r="Q52" s="28"/>
    </row>
    <row r="53" spans="1:17" ht="45">
      <c r="A53" s="23" t="s">
        <v>98</v>
      </c>
      <c r="B53" s="24" t="s">
        <v>99</v>
      </c>
      <c r="C53" s="21"/>
      <c r="D53" s="21"/>
      <c r="E53" s="21"/>
      <c r="F53" s="18">
        <v>73</v>
      </c>
      <c r="G53" s="18">
        <f>F53-H53</f>
        <v>30</v>
      </c>
      <c r="H53" s="18">
        <f>SUM(L53:P53)</f>
        <v>43</v>
      </c>
      <c r="I53" s="18">
        <v>13</v>
      </c>
      <c r="J53" s="18">
        <v>30</v>
      </c>
      <c r="K53" s="18"/>
      <c r="L53" s="18"/>
      <c r="M53" s="18"/>
      <c r="N53" s="18">
        <v>18</v>
      </c>
      <c r="O53" s="18">
        <v>25</v>
      </c>
      <c r="P53" s="18"/>
      <c r="Q53" s="2"/>
    </row>
    <row r="54" spans="1:17" ht="16.5" customHeight="1">
      <c r="A54" s="23" t="s">
        <v>100</v>
      </c>
      <c r="B54" s="24" t="s">
        <v>76</v>
      </c>
      <c r="C54" s="21"/>
      <c r="D54" s="21"/>
      <c r="E54" s="21"/>
      <c r="F54" s="18"/>
      <c r="G54" s="18"/>
      <c r="H54" s="18"/>
      <c r="I54" s="18"/>
      <c r="J54" s="18"/>
      <c r="K54" s="18">
        <f>SUM(L54:P54)</f>
        <v>54</v>
      </c>
      <c r="L54" s="18"/>
      <c r="M54" s="18"/>
      <c r="N54" s="18"/>
      <c r="O54" s="18">
        <v>54</v>
      </c>
      <c r="P54" s="18"/>
      <c r="Q54" s="2"/>
    </row>
    <row r="55" spans="1:17" ht="14.25" customHeight="1">
      <c r="A55" s="23" t="s">
        <v>101</v>
      </c>
      <c r="B55" s="24" t="s">
        <v>78</v>
      </c>
      <c r="C55" s="21"/>
      <c r="D55" s="21"/>
      <c r="E55" s="21"/>
      <c r="F55" s="18"/>
      <c r="G55" s="18"/>
      <c r="H55" s="18"/>
      <c r="I55" s="18"/>
      <c r="J55" s="18"/>
      <c r="K55" s="18">
        <f>SUM(L55:P55)</f>
        <v>24</v>
      </c>
      <c r="L55" s="18"/>
      <c r="M55" s="18"/>
      <c r="N55" s="18"/>
      <c r="O55" s="18">
        <v>24</v>
      </c>
      <c r="P55" s="18"/>
      <c r="Q55" s="2"/>
    </row>
    <row r="56" spans="1:17" s="29" customFormat="1" ht="31.5" customHeight="1">
      <c r="A56" s="26" t="s">
        <v>102</v>
      </c>
      <c r="B56" s="25" t="s">
        <v>103</v>
      </c>
      <c r="C56" s="19"/>
      <c r="D56" s="19"/>
      <c r="E56" s="19" t="s">
        <v>190</v>
      </c>
      <c r="F56" s="27">
        <f aca="true" t="shared" si="11" ref="F56:K56">SUM(F57:F59)</f>
        <v>48</v>
      </c>
      <c r="G56" s="27">
        <f t="shared" si="11"/>
        <v>16</v>
      </c>
      <c r="H56" s="27">
        <f t="shared" si="11"/>
        <v>32</v>
      </c>
      <c r="I56" s="27">
        <f t="shared" si="11"/>
        <v>20</v>
      </c>
      <c r="J56" s="27">
        <f t="shared" si="11"/>
        <v>12</v>
      </c>
      <c r="K56" s="27">
        <f t="shared" si="11"/>
        <v>36</v>
      </c>
      <c r="L56" s="27">
        <f>L57</f>
        <v>0</v>
      </c>
      <c r="M56" s="27">
        <f>M57</f>
        <v>0</v>
      </c>
      <c r="N56" s="27">
        <f>N57</f>
        <v>0</v>
      </c>
      <c r="O56" s="27">
        <f>O57</f>
        <v>32</v>
      </c>
      <c r="P56" s="27">
        <f>P57</f>
        <v>0</v>
      </c>
      <c r="Q56" s="28"/>
    </row>
    <row r="57" spans="1:17" ht="27.75" customHeight="1">
      <c r="A57" s="23" t="s">
        <v>104</v>
      </c>
      <c r="B57" s="24" t="s">
        <v>105</v>
      </c>
      <c r="C57" s="21"/>
      <c r="D57" s="21"/>
      <c r="E57" s="21"/>
      <c r="F57" s="18">
        <v>48</v>
      </c>
      <c r="G57" s="18">
        <f>F57-H57</f>
        <v>16</v>
      </c>
      <c r="H57" s="18">
        <f>SUM(L57:P57)</f>
        <v>32</v>
      </c>
      <c r="I57" s="18">
        <v>20</v>
      </c>
      <c r="J57" s="18">
        <v>12</v>
      </c>
      <c r="K57" s="18"/>
      <c r="L57" s="18"/>
      <c r="M57" s="18"/>
      <c r="N57" s="18"/>
      <c r="O57" s="18">
        <v>32</v>
      </c>
      <c r="P57" s="18"/>
      <c r="Q57" s="2"/>
    </row>
    <row r="58" spans="1:17" ht="16.5" customHeight="1">
      <c r="A58" s="23" t="s">
        <v>106</v>
      </c>
      <c r="B58" s="24" t="s">
        <v>76</v>
      </c>
      <c r="C58" s="21"/>
      <c r="D58" s="21"/>
      <c r="E58" s="21"/>
      <c r="F58" s="18"/>
      <c r="G58" s="18"/>
      <c r="H58" s="18"/>
      <c r="I58" s="18"/>
      <c r="J58" s="18"/>
      <c r="K58" s="18">
        <f>SUM(L58:P58)</f>
        <v>18</v>
      </c>
      <c r="L58" s="18"/>
      <c r="M58" s="18"/>
      <c r="N58" s="18"/>
      <c r="O58" s="18">
        <v>18</v>
      </c>
      <c r="P58" s="18"/>
      <c r="Q58" s="2"/>
    </row>
    <row r="59" spans="1:17" ht="15.75" customHeight="1">
      <c r="A59" s="23" t="s">
        <v>107</v>
      </c>
      <c r="B59" s="24" t="s">
        <v>78</v>
      </c>
      <c r="C59" s="21"/>
      <c r="D59" s="21"/>
      <c r="E59" s="21"/>
      <c r="F59" s="18"/>
      <c r="G59" s="18"/>
      <c r="H59" s="18"/>
      <c r="I59" s="18"/>
      <c r="J59" s="18"/>
      <c r="K59" s="18">
        <f>SUM(L59:P59)</f>
        <v>18</v>
      </c>
      <c r="L59" s="18"/>
      <c r="M59" s="18"/>
      <c r="N59" s="18"/>
      <c r="O59" s="18">
        <v>18</v>
      </c>
      <c r="P59" s="18"/>
      <c r="Q59" s="2"/>
    </row>
    <row r="60" spans="1:17" s="29" customFormat="1" ht="29.25" customHeight="1">
      <c r="A60" s="26" t="s">
        <v>108</v>
      </c>
      <c r="B60" s="25" t="s">
        <v>109</v>
      </c>
      <c r="C60" s="19"/>
      <c r="D60" s="19"/>
      <c r="E60" s="19" t="s">
        <v>211</v>
      </c>
      <c r="F60" s="27">
        <f aca="true" t="shared" si="12" ref="F60:K60">SUM(F61:F63)</f>
        <v>46</v>
      </c>
      <c r="G60" s="27">
        <f t="shared" si="12"/>
        <v>14</v>
      </c>
      <c r="H60" s="27">
        <f t="shared" si="12"/>
        <v>32</v>
      </c>
      <c r="I60" s="27">
        <f t="shared" si="12"/>
        <v>20</v>
      </c>
      <c r="J60" s="27">
        <f t="shared" si="12"/>
        <v>12</v>
      </c>
      <c r="K60" s="27">
        <f t="shared" si="12"/>
        <v>30</v>
      </c>
      <c r="L60" s="27">
        <f>L61</f>
        <v>0</v>
      </c>
      <c r="M60" s="27">
        <f>M61</f>
        <v>0</v>
      </c>
      <c r="N60" s="27">
        <f>N61</f>
        <v>0</v>
      </c>
      <c r="O60" s="27">
        <f>O61</f>
        <v>32</v>
      </c>
      <c r="P60" s="27">
        <f>P61</f>
        <v>0</v>
      </c>
      <c r="Q60" s="28"/>
    </row>
    <row r="61" spans="1:17" ht="29.25" customHeight="1">
      <c r="A61" s="23" t="s">
        <v>110</v>
      </c>
      <c r="B61" s="24" t="s">
        <v>111</v>
      </c>
      <c r="C61" s="21"/>
      <c r="D61" s="21"/>
      <c r="E61" s="21"/>
      <c r="F61" s="18">
        <v>46</v>
      </c>
      <c r="G61" s="18">
        <f>F61-H61</f>
        <v>14</v>
      </c>
      <c r="H61" s="18">
        <f>SUM(L61:P61)</f>
        <v>32</v>
      </c>
      <c r="I61" s="18">
        <v>20</v>
      </c>
      <c r="J61" s="18">
        <v>12</v>
      </c>
      <c r="K61" s="18"/>
      <c r="L61" s="18"/>
      <c r="M61" s="18"/>
      <c r="N61" s="18"/>
      <c r="O61" s="18">
        <v>32</v>
      </c>
      <c r="P61" s="18"/>
      <c r="Q61" s="2"/>
    </row>
    <row r="62" spans="1:17" ht="15" customHeight="1">
      <c r="A62" s="23" t="s">
        <v>112</v>
      </c>
      <c r="B62" s="24" t="s">
        <v>76</v>
      </c>
      <c r="C62" s="21"/>
      <c r="D62" s="21"/>
      <c r="E62" s="21"/>
      <c r="F62" s="18"/>
      <c r="G62" s="18"/>
      <c r="H62" s="18"/>
      <c r="I62" s="18"/>
      <c r="J62" s="18"/>
      <c r="K62" s="18">
        <f>SUM(L62:P62)</f>
        <v>18</v>
      </c>
      <c r="L62" s="18"/>
      <c r="M62" s="18"/>
      <c r="N62" s="18"/>
      <c r="O62" s="18">
        <v>18</v>
      </c>
      <c r="P62" s="18"/>
      <c r="Q62" s="2"/>
    </row>
    <row r="63" spans="1:17" ht="16.5" customHeight="1">
      <c r="A63" s="23" t="s">
        <v>113</v>
      </c>
      <c r="B63" s="24" t="s">
        <v>78</v>
      </c>
      <c r="C63" s="21"/>
      <c r="D63" s="21"/>
      <c r="E63" s="21"/>
      <c r="F63" s="18"/>
      <c r="G63" s="18"/>
      <c r="H63" s="18"/>
      <c r="I63" s="18"/>
      <c r="J63" s="18"/>
      <c r="K63" s="18">
        <f>SUM(L63:P63)</f>
        <v>12</v>
      </c>
      <c r="L63" s="18"/>
      <c r="M63" s="18"/>
      <c r="N63" s="18"/>
      <c r="O63" s="18">
        <v>12</v>
      </c>
      <c r="P63" s="18"/>
      <c r="Q63" s="2"/>
    </row>
    <row r="64" spans="1:17" s="29" customFormat="1" ht="43.5" customHeight="1">
      <c r="A64" s="26" t="s">
        <v>114</v>
      </c>
      <c r="B64" s="25" t="s">
        <v>115</v>
      </c>
      <c r="C64" s="19"/>
      <c r="D64" s="19"/>
      <c r="E64" s="19" t="s">
        <v>212</v>
      </c>
      <c r="F64" s="27">
        <f aca="true" t="shared" si="13" ref="F64:K64">SUM(F65:F67)</f>
        <v>205</v>
      </c>
      <c r="G64" s="27">
        <f t="shared" si="13"/>
        <v>66</v>
      </c>
      <c r="H64" s="27">
        <f t="shared" si="13"/>
        <v>139</v>
      </c>
      <c r="I64" s="27">
        <f t="shared" si="13"/>
        <v>71</v>
      </c>
      <c r="J64" s="27">
        <f t="shared" si="13"/>
        <v>68</v>
      </c>
      <c r="K64" s="27">
        <f t="shared" si="13"/>
        <v>360</v>
      </c>
      <c r="L64" s="27">
        <f>L65</f>
        <v>0</v>
      </c>
      <c r="M64" s="27">
        <f>M65</f>
        <v>0</v>
      </c>
      <c r="N64" s="27">
        <f>N65</f>
        <v>0</v>
      </c>
      <c r="O64" s="27">
        <f>O65</f>
        <v>0</v>
      </c>
      <c r="P64" s="27">
        <f>P65</f>
        <v>139</v>
      </c>
      <c r="Q64" s="28"/>
    </row>
    <row r="65" spans="1:17" ht="45">
      <c r="A65" s="23" t="s">
        <v>116</v>
      </c>
      <c r="B65" s="24" t="s">
        <v>117</v>
      </c>
      <c r="C65" s="21"/>
      <c r="D65" s="21"/>
      <c r="E65" s="21"/>
      <c r="F65" s="18">
        <v>205</v>
      </c>
      <c r="G65" s="18">
        <f>F65-H65</f>
        <v>66</v>
      </c>
      <c r="H65" s="18">
        <f>SUM(L65:P65)</f>
        <v>139</v>
      </c>
      <c r="I65" s="18">
        <v>71</v>
      </c>
      <c r="J65" s="18">
        <v>68</v>
      </c>
      <c r="K65" s="18"/>
      <c r="L65" s="18"/>
      <c r="M65" s="18"/>
      <c r="N65" s="18"/>
      <c r="O65" s="18"/>
      <c r="P65" s="18">
        <v>139</v>
      </c>
      <c r="Q65" s="2"/>
    </row>
    <row r="66" spans="1:17" ht="17.25" customHeight="1">
      <c r="A66" s="23" t="s">
        <v>118</v>
      </c>
      <c r="B66" s="24" t="s">
        <v>76</v>
      </c>
      <c r="C66" s="21"/>
      <c r="D66" s="21"/>
      <c r="E66" s="21"/>
      <c r="F66" s="18"/>
      <c r="G66" s="18"/>
      <c r="H66" s="18"/>
      <c r="I66" s="18"/>
      <c r="J66" s="18"/>
      <c r="K66" s="18">
        <f>SUM(L66:P66)</f>
        <v>252</v>
      </c>
      <c r="L66" s="18"/>
      <c r="M66" s="18"/>
      <c r="N66" s="18"/>
      <c r="O66" s="18"/>
      <c r="P66" s="18">
        <v>252</v>
      </c>
      <c r="Q66" s="2"/>
    </row>
    <row r="67" spans="1:17" ht="16.5" customHeight="1">
      <c r="A67" s="23" t="s">
        <v>119</v>
      </c>
      <c r="B67" s="24" t="s">
        <v>78</v>
      </c>
      <c r="C67" s="21"/>
      <c r="D67" s="21"/>
      <c r="E67" s="21"/>
      <c r="F67" s="18"/>
      <c r="G67" s="18"/>
      <c r="H67" s="18"/>
      <c r="I67" s="18"/>
      <c r="J67" s="18"/>
      <c r="K67" s="18">
        <f>SUM(L67:P67)</f>
        <v>108</v>
      </c>
      <c r="L67" s="18"/>
      <c r="M67" s="18"/>
      <c r="N67" s="18"/>
      <c r="O67" s="18"/>
      <c r="P67" s="18">
        <v>108</v>
      </c>
      <c r="Q67" s="2"/>
    </row>
    <row r="68" spans="1:17" s="29" customFormat="1" ht="18" customHeight="1">
      <c r="A68" s="26" t="s">
        <v>120</v>
      </c>
      <c r="B68" s="25" t="s">
        <v>42</v>
      </c>
      <c r="C68" s="19">
        <v>4</v>
      </c>
      <c r="D68" s="19">
        <v>5</v>
      </c>
      <c r="E68" s="19"/>
      <c r="F68" s="27">
        <v>72</v>
      </c>
      <c r="G68" s="27">
        <v>36</v>
      </c>
      <c r="H68" s="27">
        <v>36</v>
      </c>
      <c r="I68" s="27">
        <v>0</v>
      </c>
      <c r="J68" s="27">
        <v>36</v>
      </c>
      <c r="K68" s="27"/>
      <c r="L68" s="27"/>
      <c r="M68" s="27"/>
      <c r="N68" s="27"/>
      <c r="O68" s="27">
        <v>31</v>
      </c>
      <c r="P68" s="27">
        <v>5</v>
      </c>
      <c r="Q68" s="28"/>
    </row>
    <row r="69" spans="1:17" s="29" customFormat="1" ht="15" customHeight="1">
      <c r="A69" s="26"/>
      <c r="B69" s="25" t="s">
        <v>121</v>
      </c>
      <c r="C69" s="19"/>
      <c r="D69" s="19"/>
      <c r="E69" s="19"/>
      <c r="F69" s="27">
        <f>H69+G69</f>
        <v>3024</v>
      </c>
      <c r="G69" s="27">
        <f>G26+G8</f>
        <v>324</v>
      </c>
      <c r="H69" s="27">
        <f>H26+H8</f>
        <v>2700</v>
      </c>
      <c r="I69" s="27">
        <f>I26+I8</f>
        <v>288</v>
      </c>
      <c r="J69" s="27">
        <f>J26+J8</f>
        <v>360</v>
      </c>
      <c r="K69" s="27">
        <f>K26+K8</f>
        <v>756</v>
      </c>
      <c r="L69" s="27">
        <f>L71+L72+L73</f>
        <v>612</v>
      </c>
      <c r="M69" s="27">
        <f>M71+M72+M73</f>
        <v>828</v>
      </c>
      <c r="N69" s="27">
        <f>N71+N72+N73</f>
        <v>576</v>
      </c>
      <c r="O69" s="27">
        <f>O71+O72+O73</f>
        <v>792</v>
      </c>
      <c r="P69" s="27">
        <f>P71+P72+P73</f>
        <v>648</v>
      </c>
      <c r="Q69" s="28"/>
    </row>
    <row r="70" spans="1:17" ht="16.5" customHeight="1">
      <c r="A70" s="23"/>
      <c r="B70" s="24" t="s">
        <v>122</v>
      </c>
      <c r="C70" s="21"/>
      <c r="D70" s="21"/>
      <c r="E70" s="21"/>
      <c r="F70" s="18"/>
      <c r="G70" s="18"/>
      <c r="H70" s="18"/>
      <c r="I70" s="18"/>
      <c r="J70" s="18"/>
      <c r="K70" s="18"/>
      <c r="L70" s="18">
        <f>SUM(L69)/L6</f>
        <v>36</v>
      </c>
      <c r="M70" s="18">
        <f>SUM(M69)/M6</f>
        <v>36</v>
      </c>
      <c r="N70" s="18">
        <f>SUM(N69)/N6</f>
        <v>36</v>
      </c>
      <c r="O70" s="18">
        <f>SUM(O69)/O6</f>
        <v>36</v>
      </c>
      <c r="P70" s="18">
        <f>SUM(P69)/P6</f>
        <v>36</v>
      </c>
      <c r="Q70" s="2"/>
    </row>
    <row r="71" spans="1:17" ht="15" customHeight="1">
      <c r="A71" s="60" t="s">
        <v>123</v>
      </c>
      <c r="B71" s="60"/>
      <c r="C71" s="60"/>
      <c r="D71" s="60"/>
      <c r="E71" s="60"/>
      <c r="F71" s="60"/>
      <c r="G71" s="60"/>
      <c r="H71" s="64" t="s">
        <v>124</v>
      </c>
      <c r="I71" s="60" t="s">
        <v>125</v>
      </c>
      <c r="J71" s="60"/>
      <c r="K71" s="60"/>
      <c r="L71" s="18">
        <f>L26+L8</f>
        <v>588</v>
      </c>
      <c r="M71" s="18">
        <f>M26+M8</f>
        <v>672</v>
      </c>
      <c r="N71" s="18">
        <f>N26+N8</f>
        <v>522</v>
      </c>
      <c r="O71" s="18">
        <f>O26+O8</f>
        <v>630</v>
      </c>
      <c r="P71" s="18">
        <f>P26+P8</f>
        <v>288</v>
      </c>
      <c r="Q71" s="2"/>
    </row>
    <row r="72" spans="1:17" ht="15" customHeight="1">
      <c r="A72" s="60"/>
      <c r="B72" s="60"/>
      <c r="C72" s="60"/>
      <c r="D72" s="60"/>
      <c r="E72" s="60"/>
      <c r="F72" s="60"/>
      <c r="G72" s="60"/>
      <c r="H72" s="65"/>
      <c r="I72" s="60" t="s">
        <v>126</v>
      </c>
      <c r="J72" s="60"/>
      <c r="K72" s="60"/>
      <c r="L72" s="18">
        <f>SUM(L66+L62+L58+L54+L50+L46+L42+L38)</f>
        <v>24</v>
      </c>
      <c r="M72" s="18">
        <f>SUM(M66+M62+M58+M54+M50+M46+M42+M38)</f>
        <v>120</v>
      </c>
      <c r="N72" s="18">
        <f>SUM(N66+N62+N58+N54+N50+N46+N42+N38)</f>
        <v>54</v>
      </c>
      <c r="O72" s="18">
        <f>SUM(O66+O62+O58+O54+O50+O46+O42+O38)</f>
        <v>90</v>
      </c>
      <c r="P72" s="18">
        <f>SUM(P66+P62+P58+P54+P50+P46+P42+P38)</f>
        <v>252</v>
      </c>
      <c r="Q72" s="2"/>
    </row>
    <row r="73" spans="1:17" ht="27.75" customHeight="1">
      <c r="A73" s="60" t="s">
        <v>127</v>
      </c>
      <c r="B73" s="60"/>
      <c r="C73" s="60"/>
      <c r="D73" s="60"/>
      <c r="E73" s="60"/>
      <c r="F73" s="60"/>
      <c r="G73" s="60"/>
      <c r="H73" s="65"/>
      <c r="I73" s="60" t="s">
        <v>128</v>
      </c>
      <c r="J73" s="60"/>
      <c r="K73" s="60"/>
      <c r="L73" s="18">
        <f>SUM(L67+L63+L59+L55++L51+L47+L43+L39)</f>
        <v>0</v>
      </c>
      <c r="M73" s="18">
        <f>SUM(M67+M63+M59+M55++M51+M47+M43+M39)</f>
        <v>36</v>
      </c>
      <c r="N73" s="18">
        <f>SUM(N67+N63+N59+N55++N51+N47+N43+N39)</f>
        <v>0</v>
      </c>
      <c r="O73" s="18">
        <f>SUM(O67+O63+O59+O55++O51+O47+O43+O39)</f>
        <v>72</v>
      </c>
      <c r="P73" s="18">
        <f>SUM(P67+P63+P59+P55++P51+P47+P43+P39)</f>
        <v>108</v>
      </c>
      <c r="Q73" s="2"/>
    </row>
    <row r="74" spans="1:17" ht="15" customHeight="1">
      <c r="A74" s="60" t="s">
        <v>129</v>
      </c>
      <c r="B74" s="60"/>
      <c r="C74" s="60"/>
      <c r="D74" s="60"/>
      <c r="E74" s="60"/>
      <c r="F74" s="60"/>
      <c r="G74" s="60"/>
      <c r="H74" s="65"/>
      <c r="I74" s="61" t="s">
        <v>130</v>
      </c>
      <c r="J74" s="61"/>
      <c r="K74" s="61"/>
      <c r="L74" s="18">
        <v>0</v>
      </c>
      <c r="M74" s="18">
        <v>3</v>
      </c>
      <c r="N74" s="18">
        <v>0</v>
      </c>
      <c r="O74" s="18">
        <v>7</v>
      </c>
      <c r="P74" s="18">
        <v>1</v>
      </c>
      <c r="Q74" s="2"/>
    </row>
    <row r="75" spans="1:17" ht="15" customHeight="1">
      <c r="A75" s="60"/>
      <c r="B75" s="60"/>
      <c r="C75" s="60"/>
      <c r="D75" s="60"/>
      <c r="E75" s="60"/>
      <c r="F75" s="60"/>
      <c r="G75" s="60"/>
      <c r="H75" s="65"/>
      <c r="I75" s="61" t="s">
        <v>188</v>
      </c>
      <c r="J75" s="61"/>
      <c r="K75" s="61"/>
      <c r="L75" s="18">
        <v>0</v>
      </c>
      <c r="M75" s="18">
        <v>6</v>
      </c>
      <c r="N75" s="18">
        <v>1</v>
      </c>
      <c r="O75" s="18">
        <v>8</v>
      </c>
      <c r="P75" s="18">
        <v>3</v>
      </c>
      <c r="Q75" s="2"/>
    </row>
    <row r="76" spans="1:17" ht="15" customHeight="1">
      <c r="A76" s="60"/>
      <c r="B76" s="60"/>
      <c r="C76" s="60"/>
      <c r="D76" s="60"/>
      <c r="E76" s="60"/>
      <c r="F76" s="60"/>
      <c r="G76" s="60"/>
      <c r="H76" s="66"/>
      <c r="I76" s="61" t="s">
        <v>131</v>
      </c>
      <c r="J76" s="61"/>
      <c r="K76" s="61"/>
      <c r="L76" s="18">
        <v>0</v>
      </c>
      <c r="M76" s="18">
        <v>0</v>
      </c>
      <c r="N76" s="18">
        <v>0</v>
      </c>
      <c r="O76" s="18">
        <v>0</v>
      </c>
      <c r="P76" s="18">
        <v>3</v>
      </c>
      <c r="Q76" s="2"/>
    </row>
    <row r="78" ht="15.75" customHeight="1">
      <c r="A78" s="3"/>
    </row>
    <row r="79" spans="1:17" ht="15" customHeight="1">
      <c r="A79" s="2"/>
      <c r="B79" s="2"/>
      <c r="C79" s="2"/>
      <c r="D79" s="2"/>
      <c r="E79" s="2"/>
      <c r="F79" s="2"/>
      <c r="G79" s="2"/>
      <c r="H79" s="2"/>
      <c r="I79" s="59"/>
      <c r="J79" s="59"/>
      <c r="K79" s="59"/>
      <c r="L79" s="59"/>
      <c r="M79" s="2"/>
      <c r="N79" s="2"/>
      <c r="O79" s="2"/>
      <c r="P79" s="2"/>
      <c r="Q79" s="2"/>
    </row>
    <row r="80" spans="1:17" ht="15" customHeight="1">
      <c r="A80" s="2"/>
      <c r="B80" s="59"/>
      <c r="C80" s="59"/>
      <c r="D80" s="59"/>
      <c r="E80" s="2"/>
      <c r="F80" s="2"/>
      <c r="G80" s="2"/>
      <c r="H80" s="2"/>
      <c r="I80" s="59"/>
      <c r="J80" s="59"/>
      <c r="K80" s="59"/>
      <c r="L80" s="59"/>
      <c r="M80" s="2"/>
      <c r="N80" s="2"/>
      <c r="O80" s="2"/>
      <c r="P80" s="2"/>
      <c r="Q80" s="2"/>
    </row>
    <row r="81" spans="1:17" ht="1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</sheetData>
  <sheetProtection/>
  <mergeCells count="34">
    <mergeCell ref="B80:D80"/>
    <mergeCell ref="I80:L80"/>
    <mergeCell ref="H5:H6"/>
    <mergeCell ref="A71:G72"/>
    <mergeCell ref="H71:H76"/>
    <mergeCell ref="I71:K71"/>
    <mergeCell ref="I72:K72"/>
    <mergeCell ref="A73:G73"/>
    <mergeCell ref="A74:G74"/>
    <mergeCell ref="I76:K76"/>
    <mergeCell ref="I79:L79"/>
    <mergeCell ref="C5:C6"/>
    <mergeCell ref="D5:D6"/>
    <mergeCell ref="E5:E6"/>
    <mergeCell ref="I4:J4"/>
    <mergeCell ref="A75:G76"/>
    <mergeCell ref="I75:K75"/>
    <mergeCell ref="I73:K73"/>
    <mergeCell ref="I74:K74"/>
    <mergeCell ref="L2:P2"/>
    <mergeCell ref="F3:F5"/>
    <mergeCell ref="G3:G5"/>
    <mergeCell ref="H3:J3"/>
    <mergeCell ref="L3:M4"/>
    <mergeCell ref="I5:I6"/>
    <mergeCell ref="J5:J6"/>
    <mergeCell ref="N3:O4"/>
    <mergeCell ref="P3:P4"/>
    <mergeCell ref="A1:H1"/>
    <mergeCell ref="A2:A5"/>
    <mergeCell ref="B2:B5"/>
    <mergeCell ref="C2:E4"/>
    <mergeCell ref="F2:J2"/>
    <mergeCell ref="K2:K6"/>
  </mergeCells>
  <printOptions/>
  <pageMargins left="0.984251968503937" right="0.5118110236220472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2.75"/>
  <cols>
    <col min="2" max="2" width="15.7109375" style="0" customWidth="1"/>
    <col min="5" max="5" width="17.8515625" style="0" customWidth="1"/>
    <col min="6" max="6" width="13.7109375" style="0" customWidth="1"/>
    <col min="7" max="7" width="13.28125" style="0" customWidth="1"/>
  </cols>
  <sheetData>
    <row r="1" spans="1:9" ht="18.75">
      <c r="A1" s="67" t="s">
        <v>198</v>
      </c>
      <c r="B1" s="67"/>
      <c r="C1" s="67"/>
      <c r="D1" s="67"/>
      <c r="E1" s="67"/>
      <c r="F1" s="67"/>
      <c r="G1" s="67"/>
      <c r="H1" s="67"/>
      <c r="I1" s="67"/>
    </row>
    <row r="2" ht="13.5" thickBot="1"/>
    <row r="3" spans="1:9" ht="35.25" customHeight="1" thickBot="1">
      <c r="A3" s="68" t="s">
        <v>199</v>
      </c>
      <c r="B3" s="68" t="s">
        <v>200</v>
      </c>
      <c r="C3" s="68" t="s">
        <v>76</v>
      </c>
      <c r="D3" s="71" t="s">
        <v>78</v>
      </c>
      <c r="E3" s="72"/>
      <c r="F3" s="68" t="s">
        <v>201</v>
      </c>
      <c r="G3" s="68" t="s">
        <v>202</v>
      </c>
      <c r="H3" s="68" t="s">
        <v>203</v>
      </c>
      <c r="I3" s="68" t="s">
        <v>124</v>
      </c>
    </row>
    <row r="4" spans="1:9" ht="37.5">
      <c r="A4" s="69"/>
      <c r="B4" s="69"/>
      <c r="C4" s="69"/>
      <c r="D4" s="68" t="s">
        <v>204</v>
      </c>
      <c r="E4" s="30" t="s">
        <v>205</v>
      </c>
      <c r="F4" s="69"/>
      <c r="G4" s="69"/>
      <c r="H4" s="69"/>
      <c r="I4" s="69"/>
    </row>
    <row r="5" spans="1:9" ht="19.5" thickBot="1">
      <c r="A5" s="70"/>
      <c r="B5" s="70"/>
      <c r="C5" s="70"/>
      <c r="D5" s="70"/>
      <c r="E5" s="31" t="s">
        <v>206</v>
      </c>
      <c r="F5" s="70"/>
      <c r="G5" s="70"/>
      <c r="H5" s="70"/>
      <c r="I5" s="70"/>
    </row>
    <row r="6" spans="1:9" ht="19.5" thickBot="1">
      <c r="A6" s="32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</row>
    <row r="7" spans="1:9" ht="19.5" thickBot="1">
      <c r="A7" s="34" t="s">
        <v>207</v>
      </c>
      <c r="B7" s="35">
        <f>I7-H7-G7-F7-E7-D7-C7</f>
        <v>35</v>
      </c>
      <c r="C7" s="36">
        <v>4</v>
      </c>
      <c r="D7" s="36">
        <v>1</v>
      </c>
      <c r="E7" s="36"/>
      <c r="F7" s="36">
        <v>1</v>
      </c>
      <c r="G7" s="36"/>
      <c r="H7" s="36">
        <v>11</v>
      </c>
      <c r="I7" s="36">
        <v>52</v>
      </c>
    </row>
    <row r="8" spans="1:9" ht="19.5" thickBot="1">
      <c r="A8" s="34" t="s">
        <v>208</v>
      </c>
      <c r="B8" s="35">
        <f>I8-H8-G8-F8-E8-D8-C8</f>
        <v>32.5</v>
      </c>
      <c r="C8" s="36">
        <v>4</v>
      </c>
      <c r="D8" s="36">
        <v>2</v>
      </c>
      <c r="E8" s="36"/>
      <c r="F8" s="36">
        <v>2.5</v>
      </c>
      <c r="G8" s="36"/>
      <c r="H8" s="36">
        <v>11</v>
      </c>
      <c r="I8" s="36">
        <v>52</v>
      </c>
    </row>
    <row r="9" spans="1:9" ht="19.5" thickBot="1">
      <c r="A9" s="34" t="s">
        <v>209</v>
      </c>
      <c r="B9" s="35">
        <f>I9-H9-G9-F9-E9-D9-C9</f>
        <v>7.5</v>
      </c>
      <c r="C9" s="36">
        <v>7</v>
      </c>
      <c r="D9" s="36">
        <v>3</v>
      </c>
      <c r="E9" s="36"/>
      <c r="F9" s="36">
        <v>0.5</v>
      </c>
      <c r="G9" s="36">
        <v>1</v>
      </c>
      <c r="H9" s="36">
        <v>2</v>
      </c>
      <c r="I9" s="36">
        <v>21</v>
      </c>
    </row>
    <row r="10" spans="1:9" ht="19.5" thickBot="1">
      <c r="A10" s="34" t="s">
        <v>124</v>
      </c>
      <c r="B10" s="35">
        <f aca="true" t="shared" si="0" ref="B10:I10">SUM(B7:B9)</f>
        <v>75</v>
      </c>
      <c r="C10" s="35">
        <f t="shared" si="0"/>
        <v>15</v>
      </c>
      <c r="D10" s="35">
        <f t="shared" si="0"/>
        <v>6</v>
      </c>
      <c r="E10" s="35">
        <f t="shared" si="0"/>
        <v>0</v>
      </c>
      <c r="F10" s="35">
        <f t="shared" si="0"/>
        <v>4</v>
      </c>
      <c r="G10" s="35">
        <f t="shared" si="0"/>
        <v>1</v>
      </c>
      <c r="H10" s="35">
        <f t="shared" si="0"/>
        <v>24</v>
      </c>
      <c r="I10" s="35">
        <f t="shared" si="0"/>
        <v>125</v>
      </c>
    </row>
  </sheetData>
  <sheetProtection/>
  <mergeCells count="10">
    <mergeCell ref="A1:I1"/>
    <mergeCell ref="A3:A5"/>
    <mergeCell ref="B3:B5"/>
    <mergeCell ref="C3:C5"/>
    <mergeCell ref="D3:E3"/>
    <mergeCell ref="F3:F5"/>
    <mergeCell ref="G3:G5"/>
    <mergeCell ref="H3:H5"/>
    <mergeCell ref="I3:I5"/>
    <mergeCell ref="D4:D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4">
      <selection activeCell="AA7" sqref="AA7"/>
    </sheetView>
  </sheetViews>
  <sheetFormatPr defaultColWidth="11.57421875" defaultRowHeight="12.75"/>
  <cols>
    <col min="1" max="1" width="2.8515625" style="0" customWidth="1"/>
    <col min="2" max="2" width="2.57421875" style="0" customWidth="1"/>
    <col min="3" max="3" width="2.421875" style="0" customWidth="1"/>
    <col min="4" max="4" width="2.00390625" style="0" customWidth="1"/>
    <col min="5" max="5" width="2.7109375" style="0" customWidth="1"/>
    <col min="6" max="6" width="2.421875" style="0" customWidth="1"/>
    <col min="7" max="7" width="2.7109375" style="0" customWidth="1"/>
    <col min="8" max="8" width="2.57421875" style="0" customWidth="1"/>
    <col min="9" max="11" width="2.8515625" style="0" customWidth="1"/>
    <col min="12" max="12" width="3.00390625" style="0" customWidth="1"/>
    <col min="13" max="14" width="2.8515625" style="0" customWidth="1"/>
    <col min="15" max="15" width="3.421875" style="0" customWidth="1"/>
    <col min="16" max="17" width="3.57421875" style="0" customWidth="1"/>
    <col min="18" max="18" width="3.140625" style="0" customWidth="1"/>
    <col min="19" max="19" width="2.8515625" style="0" customWidth="1"/>
    <col min="20" max="20" width="3.140625" style="0" customWidth="1"/>
    <col min="21" max="21" width="4.28125" style="0" customWidth="1"/>
    <col min="22" max="22" width="3.421875" style="0" customWidth="1"/>
    <col min="23" max="23" width="3.28125" style="0" customWidth="1"/>
    <col min="24" max="24" width="3.57421875" style="0" customWidth="1"/>
    <col min="25" max="25" width="3.140625" style="0" customWidth="1"/>
    <col min="26" max="26" width="3.28125" style="0" customWidth="1"/>
    <col min="27" max="28" width="3.57421875" style="0" customWidth="1"/>
    <col min="29" max="29" width="3.421875" style="0" customWidth="1"/>
    <col min="30" max="31" width="3.00390625" style="0" customWidth="1"/>
    <col min="32" max="32" width="3.57421875" style="0" customWidth="1"/>
    <col min="33" max="33" width="3.8515625" style="0" customWidth="1"/>
    <col min="34" max="34" width="3.140625" style="0" customWidth="1"/>
    <col min="35" max="35" width="2.8515625" style="0" customWidth="1"/>
    <col min="36" max="36" width="2.57421875" style="0" customWidth="1"/>
    <col min="37" max="37" width="2.8515625" style="0" customWidth="1"/>
    <col min="38" max="38" width="3.140625" style="0" customWidth="1"/>
    <col min="39" max="39" width="3.00390625" style="0" customWidth="1"/>
    <col min="40" max="41" width="2.8515625" style="0" customWidth="1"/>
    <col min="42" max="42" width="2.7109375" style="0" customWidth="1"/>
    <col min="43" max="43" width="2.8515625" style="0" customWidth="1"/>
  </cols>
  <sheetData>
    <row r="1" ht="12.75">
      <c r="A1" t="s">
        <v>132</v>
      </c>
    </row>
    <row r="2" ht="12.75">
      <c r="A2" t="s">
        <v>133</v>
      </c>
    </row>
    <row r="3" ht="12.75">
      <c r="A3" t="s">
        <v>134</v>
      </c>
    </row>
    <row r="4" ht="12.75">
      <c r="A4" t="s">
        <v>135</v>
      </c>
    </row>
    <row r="5" ht="12.75">
      <c r="A5" t="s">
        <v>136</v>
      </c>
    </row>
    <row r="9" ht="12.75">
      <c r="A9" t="s">
        <v>137</v>
      </c>
    </row>
    <row r="10" ht="12.75">
      <c r="A10" s="7" t="s">
        <v>138</v>
      </c>
    </row>
    <row r="11" ht="12.75">
      <c r="A11" s="7" t="s">
        <v>139</v>
      </c>
    </row>
    <row r="12" ht="12.75">
      <c r="A12" t="s">
        <v>140</v>
      </c>
    </row>
    <row r="13" spans="1:43" ht="12.75">
      <c r="A13" s="73" t="s">
        <v>141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</row>
    <row r="14" spans="1:43" ht="12.75">
      <c r="A14" s="73" t="s">
        <v>142</v>
      </c>
      <c r="B14" s="73"/>
      <c r="C14" s="73"/>
      <c r="D14" s="73"/>
      <c r="E14" s="73" t="s">
        <v>143</v>
      </c>
      <c r="F14" s="73"/>
      <c r="G14" s="73"/>
      <c r="H14" s="73"/>
      <c r="I14" s="73" t="s">
        <v>144</v>
      </c>
      <c r="J14" s="73"/>
      <c r="K14" s="73"/>
      <c r="L14" s="73"/>
      <c r="M14" s="73" t="s">
        <v>145</v>
      </c>
      <c r="N14" s="73"/>
      <c r="O14" s="73"/>
      <c r="P14" s="73"/>
      <c r="Q14" s="73"/>
      <c r="R14" s="73" t="s">
        <v>146</v>
      </c>
      <c r="S14" s="73"/>
      <c r="T14" s="73"/>
      <c r="U14" s="73"/>
      <c r="V14" s="73" t="s">
        <v>147</v>
      </c>
      <c r="W14" s="73"/>
      <c r="X14" s="73"/>
      <c r="Y14" s="73"/>
      <c r="Z14" s="73" t="s">
        <v>148</v>
      </c>
      <c r="AA14" s="73"/>
      <c r="AB14" s="73"/>
      <c r="AC14" s="73"/>
      <c r="AD14" s="73"/>
      <c r="AE14" s="73" t="s">
        <v>149</v>
      </c>
      <c r="AF14" s="73"/>
      <c r="AG14" s="73"/>
      <c r="AH14" s="73"/>
      <c r="AI14" s="73" t="s">
        <v>150</v>
      </c>
      <c r="AJ14" s="73"/>
      <c r="AK14" s="73"/>
      <c r="AL14" s="73"/>
      <c r="AM14" s="73"/>
      <c r="AN14" s="73" t="s">
        <v>151</v>
      </c>
      <c r="AO14" s="73"/>
      <c r="AP14" s="73"/>
      <c r="AQ14" s="73"/>
    </row>
    <row r="15" spans="1:43" ht="12.75">
      <c r="A15" s="8">
        <v>1</v>
      </c>
      <c r="B15" s="8">
        <v>2</v>
      </c>
      <c r="C15" s="8">
        <v>3</v>
      </c>
      <c r="D15" s="8">
        <v>4</v>
      </c>
      <c r="E15" s="8">
        <v>1</v>
      </c>
      <c r="F15" s="8">
        <v>2</v>
      </c>
      <c r="G15" s="8">
        <v>3</v>
      </c>
      <c r="H15" s="8">
        <v>4</v>
      </c>
      <c r="I15" s="8">
        <v>1</v>
      </c>
      <c r="J15" s="8">
        <v>2</v>
      </c>
      <c r="K15" s="8">
        <v>3</v>
      </c>
      <c r="L15" s="8">
        <v>4</v>
      </c>
      <c r="M15" s="8">
        <v>1</v>
      </c>
      <c r="N15" s="8">
        <v>2</v>
      </c>
      <c r="O15" s="8">
        <v>3</v>
      </c>
      <c r="P15" s="8">
        <v>4</v>
      </c>
      <c r="Q15" s="8">
        <v>5</v>
      </c>
      <c r="R15" s="8">
        <v>1</v>
      </c>
      <c r="S15" s="8">
        <v>2</v>
      </c>
      <c r="T15" s="8">
        <v>3</v>
      </c>
      <c r="U15" s="8">
        <v>4</v>
      </c>
      <c r="V15" s="8">
        <v>1</v>
      </c>
      <c r="W15" s="8">
        <v>2</v>
      </c>
      <c r="X15" s="8">
        <v>3</v>
      </c>
      <c r="Y15" s="8">
        <v>4</v>
      </c>
      <c r="Z15" s="8">
        <v>1</v>
      </c>
      <c r="AA15" s="8">
        <v>2</v>
      </c>
      <c r="AB15" s="8">
        <v>3</v>
      </c>
      <c r="AC15" s="8">
        <v>4</v>
      </c>
      <c r="AD15" s="8">
        <v>5</v>
      </c>
      <c r="AE15" s="8">
        <v>1</v>
      </c>
      <c r="AF15" s="8">
        <v>2</v>
      </c>
      <c r="AG15" s="8">
        <v>3</v>
      </c>
      <c r="AH15" s="8">
        <v>4</v>
      </c>
      <c r="AI15" s="8">
        <v>1</v>
      </c>
      <c r="AJ15" s="8">
        <v>2</v>
      </c>
      <c r="AK15" s="8">
        <v>3</v>
      </c>
      <c r="AL15" s="8">
        <v>4</v>
      </c>
      <c r="AM15" s="8">
        <v>5</v>
      </c>
      <c r="AN15" s="8">
        <v>1</v>
      </c>
      <c r="AO15" s="8">
        <v>2</v>
      </c>
      <c r="AP15" s="8">
        <v>3</v>
      </c>
      <c r="AQ15" s="8">
        <v>4</v>
      </c>
    </row>
    <row r="16" spans="1:43" ht="12.75">
      <c r="A16" s="8" t="s">
        <v>152</v>
      </c>
      <c r="B16" s="8" t="s">
        <v>152</v>
      </c>
      <c r="C16" s="8" t="s">
        <v>152</v>
      </c>
      <c r="D16" s="8" t="s">
        <v>152</v>
      </c>
      <c r="E16" s="8" t="s">
        <v>152</v>
      </c>
      <c r="F16" s="8" t="s">
        <v>152</v>
      </c>
      <c r="G16" s="8" t="s">
        <v>152</v>
      </c>
      <c r="H16" s="8" t="s">
        <v>152</v>
      </c>
      <c r="I16" s="8" t="s">
        <v>152</v>
      </c>
      <c r="J16" s="8" t="s">
        <v>152</v>
      </c>
      <c r="K16" s="8" t="s">
        <v>152</v>
      </c>
      <c r="L16" s="8" t="s">
        <v>152</v>
      </c>
      <c r="M16" s="8" t="s">
        <v>152</v>
      </c>
      <c r="N16" s="8" t="s">
        <v>153</v>
      </c>
      <c r="O16" s="8" t="s">
        <v>152</v>
      </c>
      <c r="P16" s="8" t="s">
        <v>152</v>
      </c>
      <c r="Q16" s="8" t="s">
        <v>152</v>
      </c>
      <c r="R16" s="8" t="s">
        <v>154</v>
      </c>
      <c r="S16" s="8" t="s">
        <v>154</v>
      </c>
      <c r="T16" s="8" t="s">
        <v>152</v>
      </c>
      <c r="U16" s="8" t="s">
        <v>152</v>
      </c>
      <c r="V16" s="8" t="s">
        <v>152</v>
      </c>
      <c r="W16" s="8" t="s">
        <v>152</v>
      </c>
      <c r="X16" s="8" t="s">
        <v>152</v>
      </c>
      <c r="Y16" s="8" t="s">
        <v>152</v>
      </c>
      <c r="Z16" s="8" t="s">
        <v>152</v>
      </c>
      <c r="AA16" s="8" t="s">
        <v>152</v>
      </c>
      <c r="AB16" s="8" t="s">
        <v>152</v>
      </c>
      <c r="AC16" s="8" t="s">
        <v>152</v>
      </c>
      <c r="AD16" s="8" t="s">
        <v>152</v>
      </c>
      <c r="AE16" s="8" t="s">
        <v>152</v>
      </c>
      <c r="AF16" s="8" t="s">
        <v>152</v>
      </c>
      <c r="AG16" s="8" t="s">
        <v>152</v>
      </c>
      <c r="AH16" s="8" t="s">
        <v>152</v>
      </c>
      <c r="AI16" s="8" t="s">
        <v>152</v>
      </c>
      <c r="AJ16" s="8" t="s">
        <v>152</v>
      </c>
      <c r="AK16" s="8" t="s">
        <v>152</v>
      </c>
      <c r="AL16" s="8" t="s">
        <v>153</v>
      </c>
      <c r="AM16" s="8" t="s">
        <v>153</v>
      </c>
      <c r="AN16" s="8" t="s">
        <v>152</v>
      </c>
      <c r="AO16" s="8" t="s">
        <v>153</v>
      </c>
      <c r="AP16" s="8" t="s">
        <v>153</v>
      </c>
      <c r="AQ16" s="8" t="s">
        <v>155</v>
      </c>
    </row>
    <row r="18" ht="12.75">
      <c r="A18" t="s">
        <v>156</v>
      </c>
    </row>
    <row r="19" spans="1:43" ht="12.75">
      <c r="A19" s="73" t="s">
        <v>141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</row>
    <row r="20" spans="1:43" ht="12.75">
      <c r="A20" s="73" t="s">
        <v>142</v>
      </c>
      <c r="B20" s="73"/>
      <c r="C20" s="73"/>
      <c r="D20" s="73"/>
      <c r="E20" s="73" t="s">
        <v>143</v>
      </c>
      <c r="F20" s="73"/>
      <c r="G20" s="73"/>
      <c r="H20" s="73"/>
      <c r="I20" s="73" t="s">
        <v>144</v>
      </c>
      <c r="J20" s="73"/>
      <c r="K20" s="73"/>
      <c r="L20" s="73"/>
      <c r="M20" s="73" t="s">
        <v>145</v>
      </c>
      <c r="N20" s="73"/>
      <c r="O20" s="73"/>
      <c r="P20" s="73"/>
      <c r="Q20" s="73"/>
      <c r="R20" s="73" t="s">
        <v>146</v>
      </c>
      <c r="S20" s="73"/>
      <c r="T20" s="73"/>
      <c r="U20" s="73"/>
      <c r="V20" s="73" t="s">
        <v>147</v>
      </c>
      <c r="W20" s="73"/>
      <c r="X20" s="73"/>
      <c r="Y20" s="73"/>
      <c r="Z20" s="73" t="s">
        <v>148</v>
      </c>
      <c r="AA20" s="73"/>
      <c r="AB20" s="73"/>
      <c r="AC20" s="73"/>
      <c r="AD20" s="73"/>
      <c r="AE20" s="73" t="s">
        <v>149</v>
      </c>
      <c r="AF20" s="73"/>
      <c r="AG20" s="73"/>
      <c r="AH20" s="73"/>
      <c r="AI20" s="73" t="s">
        <v>150</v>
      </c>
      <c r="AJ20" s="73"/>
      <c r="AK20" s="73"/>
      <c r="AL20" s="73"/>
      <c r="AM20" s="73"/>
      <c r="AN20" s="73" t="s">
        <v>151</v>
      </c>
      <c r="AO20" s="73"/>
      <c r="AP20" s="73"/>
      <c r="AQ20" s="73"/>
    </row>
    <row r="21" spans="1:43" ht="12.75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  <c r="L21" s="8">
        <v>12</v>
      </c>
      <c r="M21" s="8">
        <v>13</v>
      </c>
      <c r="N21" s="8">
        <v>14</v>
      </c>
      <c r="O21" s="8">
        <v>15</v>
      </c>
      <c r="P21" s="8">
        <v>16</v>
      </c>
      <c r="Q21" s="8">
        <v>17</v>
      </c>
      <c r="R21" s="8">
        <v>1</v>
      </c>
      <c r="S21" s="8">
        <v>2</v>
      </c>
      <c r="T21" s="8">
        <v>3</v>
      </c>
      <c r="U21" s="8">
        <v>4</v>
      </c>
      <c r="V21" s="8">
        <v>5</v>
      </c>
      <c r="W21" s="8">
        <v>6</v>
      </c>
      <c r="X21" s="8">
        <v>7</v>
      </c>
      <c r="Y21" s="8">
        <v>8</v>
      </c>
      <c r="Z21" s="8">
        <v>9</v>
      </c>
      <c r="AA21" s="8">
        <v>10</v>
      </c>
      <c r="AB21" s="8">
        <v>11</v>
      </c>
      <c r="AC21" s="8">
        <v>12</v>
      </c>
      <c r="AD21" s="8">
        <v>13</v>
      </c>
      <c r="AE21" s="8">
        <v>14</v>
      </c>
      <c r="AF21" s="8">
        <v>15</v>
      </c>
      <c r="AG21" s="8">
        <v>16</v>
      </c>
      <c r="AH21" s="8">
        <v>17</v>
      </c>
      <c r="AI21" s="8">
        <v>18</v>
      </c>
      <c r="AJ21" s="8">
        <v>19</v>
      </c>
      <c r="AK21" s="8">
        <v>20</v>
      </c>
      <c r="AL21" s="8">
        <v>21</v>
      </c>
      <c r="AM21" s="8">
        <v>22</v>
      </c>
      <c r="AN21" s="8">
        <v>23</v>
      </c>
      <c r="AO21" s="8">
        <v>24</v>
      </c>
      <c r="AP21" s="8">
        <v>25</v>
      </c>
      <c r="AQ21" s="8">
        <v>26</v>
      </c>
    </row>
    <row r="22" spans="1:43" ht="12.75">
      <c r="A22" s="8" t="s">
        <v>152</v>
      </c>
      <c r="B22" s="8" t="s">
        <v>152</v>
      </c>
      <c r="C22" s="8" t="s">
        <v>152</v>
      </c>
      <c r="D22" s="8" t="s">
        <v>152</v>
      </c>
      <c r="E22" s="8" t="s">
        <v>152</v>
      </c>
      <c r="F22" s="8" t="s">
        <v>152</v>
      </c>
      <c r="G22" s="8" t="s">
        <v>152</v>
      </c>
      <c r="H22" s="8" t="s">
        <v>152</v>
      </c>
      <c r="I22" s="8" t="s">
        <v>152</v>
      </c>
      <c r="J22" s="8" t="s">
        <v>152</v>
      </c>
      <c r="K22" s="8" t="s">
        <v>152</v>
      </c>
      <c r="L22" s="8" t="s">
        <v>152</v>
      </c>
      <c r="M22" s="8" t="s">
        <v>152</v>
      </c>
      <c r="N22" s="8" t="s">
        <v>152</v>
      </c>
      <c r="O22" s="8" t="s">
        <v>153</v>
      </c>
      <c r="P22" s="8" t="s">
        <v>155</v>
      </c>
      <c r="Q22" s="8" t="s">
        <v>152</v>
      </c>
      <c r="R22" s="8" t="s">
        <v>154</v>
      </c>
      <c r="S22" s="8" t="s">
        <v>154</v>
      </c>
      <c r="T22" s="8" t="s">
        <v>152</v>
      </c>
      <c r="U22" s="8" t="s">
        <v>152</v>
      </c>
      <c r="V22" s="8" t="s">
        <v>152</v>
      </c>
      <c r="W22" s="8" t="s">
        <v>152</v>
      </c>
      <c r="X22" s="8" t="s">
        <v>152</v>
      </c>
      <c r="Y22" s="8" t="s">
        <v>152</v>
      </c>
      <c r="Z22" s="8" t="s">
        <v>152</v>
      </c>
      <c r="AA22" s="8" t="s">
        <v>152</v>
      </c>
      <c r="AB22" s="8" t="s">
        <v>152</v>
      </c>
      <c r="AC22" s="8" t="s">
        <v>152</v>
      </c>
      <c r="AD22" s="8" t="s">
        <v>152</v>
      </c>
      <c r="AE22" s="8" t="s">
        <v>152</v>
      </c>
      <c r="AF22" s="8" t="s">
        <v>153</v>
      </c>
      <c r="AG22" s="8" t="s">
        <v>153</v>
      </c>
      <c r="AH22" s="8" t="s">
        <v>155</v>
      </c>
      <c r="AI22" s="8" t="s">
        <v>152</v>
      </c>
      <c r="AJ22" s="8" t="s">
        <v>153</v>
      </c>
      <c r="AK22" s="8" t="s">
        <v>152</v>
      </c>
      <c r="AL22" s="8" t="s">
        <v>153</v>
      </c>
      <c r="AM22" s="8" t="s">
        <v>155</v>
      </c>
      <c r="AN22" s="8" t="s">
        <v>152</v>
      </c>
      <c r="AO22" s="8" t="s">
        <v>152</v>
      </c>
      <c r="AP22" s="8" t="s">
        <v>152</v>
      </c>
      <c r="AQ22" s="8" t="s">
        <v>152</v>
      </c>
    </row>
    <row r="24" ht="12.75">
      <c r="A24" t="s">
        <v>157</v>
      </c>
    </row>
    <row r="25" spans="1:21" ht="12.75">
      <c r="A25" s="73" t="s">
        <v>141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12.75">
      <c r="A26" s="73" t="s">
        <v>142</v>
      </c>
      <c r="B26" s="73"/>
      <c r="C26" s="73"/>
      <c r="D26" s="73"/>
      <c r="E26" s="73" t="s">
        <v>143</v>
      </c>
      <c r="F26" s="73"/>
      <c r="G26" s="73"/>
      <c r="H26" s="73"/>
      <c r="I26" s="73" t="s">
        <v>144</v>
      </c>
      <c r="J26" s="73"/>
      <c r="K26" s="73"/>
      <c r="L26" s="73"/>
      <c r="M26" s="73" t="s">
        <v>145</v>
      </c>
      <c r="N26" s="73"/>
      <c r="O26" s="73"/>
      <c r="P26" s="73"/>
      <c r="Q26" s="73"/>
      <c r="R26" s="73" t="s">
        <v>146</v>
      </c>
      <c r="S26" s="73"/>
      <c r="T26" s="73"/>
      <c r="U26" s="73"/>
    </row>
    <row r="27" spans="1:22" ht="12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  <c r="L27" s="8">
        <v>12</v>
      </c>
      <c r="M27" s="8">
        <v>13</v>
      </c>
      <c r="N27" s="8">
        <v>14</v>
      </c>
      <c r="O27" s="8">
        <v>15</v>
      </c>
      <c r="P27" s="8">
        <v>16</v>
      </c>
      <c r="Q27" s="8">
        <v>17</v>
      </c>
      <c r="R27" s="8">
        <v>1</v>
      </c>
      <c r="S27" s="8">
        <v>2</v>
      </c>
      <c r="T27" s="8">
        <v>3</v>
      </c>
      <c r="U27" s="8">
        <v>4</v>
      </c>
      <c r="V27" t="s">
        <v>158</v>
      </c>
    </row>
    <row r="28" spans="1:22" ht="12.75">
      <c r="A28" s="9" t="s">
        <v>152</v>
      </c>
      <c r="B28" s="9" t="s">
        <v>152</v>
      </c>
      <c r="C28" s="9" t="s">
        <v>152</v>
      </c>
      <c r="D28" s="9" t="s">
        <v>152</v>
      </c>
      <c r="E28" s="9" t="s">
        <v>152</v>
      </c>
      <c r="F28" s="9" t="s">
        <v>152</v>
      </c>
      <c r="G28" s="9" t="s">
        <v>152</v>
      </c>
      <c r="H28" s="9" t="s">
        <v>152</v>
      </c>
      <c r="I28" s="9" t="s">
        <v>153</v>
      </c>
      <c r="J28" s="9" t="s">
        <v>153</v>
      </c>
      <c r="K28" s="9" t="s">
        <v>153</v>
      </c>
      <c r="L28" s="9" t="s">
        <v>153</v>
      </c>
      <c r="M28" s="9" t="s">
        <v>153</v>
      </c>
      <c r="N28" s="9" t="s">
        <v>153</v>
      </c>
      <c r="O28" s="9" t="s">
        <v>153</v>
      </c>
      <c r="P28" s="9" t="s">
        <v>159</v>
      </c>
      <c r="Q28" s="9" t="s">
        <v>159</v>
      </c>
      <c r="R28" s="9" t="s">
        <v>154</v>
      </c>
      <c r="S28" s="9" t="s">
        <v>154</v>
      </c>
      <c r="T28" s="9" t="s">
        <v>159</v>
      </c>
      <c r="U28" s="9" t="s">
        <v>160</v>
      </c>
      <c r="V28" t="s">
        <v>161</v>
      </c>
    </row>
    <row r="29" ht="12.75">
      <c r="V29" t="s">
        <v>162</v>
      </c>
    </row>
    <row r="30" ht="12.75">
      <c r="V30" t="s">
        <v>163</v>
      </c>
    </row>
    <row r="31" spans="1:27" ht="12.75">
      <c r="A31" t="s">
        <v>164</v>
      </c>
      <c r="AA31" t="s">
        <v>165</v>
      </c>
    </row>
  </sheetData>
  <sheetProtection/>
  <mergeCells count="28">
    <mergeCell ref="AI20:AM20"/>
    <mergeCell ref="AN20:AQ20"/>
    <mergeCell ref="A25:U25"/>
    <mergeCell ref="A26:D26"/>
    <mergeCell ref="E26:H26"/>
    <mergeCell ref="I26:L26"/>
    <mergeCell ref="M26:Q26"/>
    <mergeCell ref="R26:U26"/>
    <mergeCell ref="AN14:AQ14"/>
    <mergeCell ref="A19:AQ19"/>
    <mergeCell ref="A20:D20"/>
    <mergeCell ref="E20:H20"/>
    <mergeCell ref="I20:L20"/>
    <mergeCell ref="M20:Q20"/>
    <mergeCell ref="R20:U20"/>
    <mergeCell ref="V20:Y20"/>
    <mergeCell ref="Z20:AD20"/>
    <mergeCell ref="AE20:AH20"/>
    <mergeCell ref="A13:AQ13"/>
    <mergeCell ref="A14:D14"/>
    <mergeCell ref="E14:H14"/>
    <mergeCell ref="I14:L14"/>
    <mergeCell ref="M14:Q14"/>
    <mergeCell ref="R14:U14"/>
    <mergeCell ref="V14:Y14"/>
    <mergeCell ref="Z14:AD14"/>
    <mergeCell ref="AE14:AH14"/>
    <mergeCell ref="AI14:AM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8.7109375" defaultRowHeight="15" customHeight="1"/>
  <cols>
    <col min="1" max="1" width="3.28125" style="6" customWidth="1"/>
    <col min="2" max="2" width="74.28125" style="6" customWidth="1"/>
    <col min="3" max="16384" width="8.7109375" style="6" customWidth="1"/>
  </cols>
  <sheetData>
    <row r="1" spans="1:18" ht="15" customHeight="1">
      <c r="A1" s="10" t="s">
        <v>166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" customHeight="1">
      <c r="A2" s="12"/>
      <c r="B2" s="10" t="s">
        <v>167</v>
      </c>
      <c r="C2" s="10"/>
      <c r="D2" s="10"/>
      <c r="E2" s="10"/>
      <c r="F2" s="10"/>
      <c r="G2" s="10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" customHeight="1">
      <c r="A3" s="12"/>
      <c r="B3" s="10"/>
      <c r="C3" s="10"/>
      <c r="D3" s="10"/>
      <c r="E3" s="10"/>
      <c r="F3" s="10"/>
      <c r="G3" s="10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 customHeight="1">
      <c r="A4" s="13" t="s">
        <v>168</v>
      </c>
      <c r="B4" s="14" t="s">
        <v>169</v>
      </c>
      <c r="C4" s="12"/>
      <c r="D4" s="12"/>
      <c r="E4" s="12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5" customHeight="1">
      <c r="A5" s="13"/>
      <c r="B5" s="14" t="s">
        <v>170</v>
      </c>
      <c r="C5" s="12"/>
      <c r="D5" s="12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5" customHeight="1">
      <c r="A6" s="15">
        <v>1</v>
      </c>
      <c r="B6" s="13" t="s">
        <v>171</v>
      </c>
      <c r="C6" s="12"/>
      <c r="D6" s="12"/>
      <c r="E6" s="12"/>
      <c r="F6" s="12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" customHeight="1">
      <c r="A7" s="13">
        <v>2</v>
      </c>
      <c r="B7" s="13" t="s">
        <v>172</v>
      </c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 customHeight="1">
      <c r="A8" s="13">
        <v>3</v>
      </c>
      <c r="B8" s="13" t="s">
        <v>173</v>
      </c>
      <c r="C8" s="12"/>
      <c r="D8" s="12"/>
      <c r="E8" s="12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" customHeight="1">
      <c r="A9" s="13">
        <v>4</v>
      </c>
      <c r="B9" s="13" t="s">
        <v>174</v>
      </c>
      <c r="C9" s="12"/>
      <c r="D9" s="12"/>
      <c r="E9" s="12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5" customHeight="1">
      <c r="A10" s="13">
        <v>5</v>
      </c>
      <c r="B10" s="13" t="s">
        <v>175</v>
      </c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" customHeight="1">
      <c r="A11" s="13">
        <v>6</v>
      </c>
      <c r="B11" s="13" t="s">
        <v>176</v>
      </c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" customHeight="1">
      <c r="A12" s="13"/>
      <c r="B12" s="14" t="s">
        <v>177</v>
      </c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" customHeight="1">
      <c r="A13" s="13">
        <v>1</v>
      </c>
      <c r="B13" s="13" t="s">
        <v>178</v>
      </c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" customHeight="1">
      <c r="A14" s="13">
        <v>2</v>
      </c>
      <c r="B14" s="13" t="s">
        <v>179</v>
      </c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" customHeight="1">
      <c r="A15" s="13"/>
      <c r="B15" s="13" t="s">
        <v>180</v>
      </c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" customHeight="1">
      <c r="A16" s="13">
        <v>1</v>
      </c>
      <c r="B16" s="13" t="s">
        <v>181</v>
      </c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" customHeight="1">
      <c r="A17" s="13">
        <v>2</v>
      </c>
      <c r="B17" s="13" t="s">
        <v>182</v>
      </c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" customHeight="1">
      <c r="A18" s="13"/>
      <c r="B18" s="14" t="s">
        <v>183</v>
      </c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 customHeight="1">
      <c r="A19" s="13">
        <v>1</v>
      </c>
      <c r="B19" s="13" t="s">
        <v>184</v>
      </c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" customHeight="1">
      <c r="A20" s="13">
        <v>2</v>
      </c>
      <c r="B20" s="13" t="s">
        <v>185</v>
      </c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" customHeight="1">
      <c r="A21" s="13">
        <v>3</v>
      </c>
      <c r="B21" s="13" t="s">
        <v>186</v>
      </c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" customHeight="1">
      <c r="A22" s="12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 customHeight="1">
      <c r="A23" s="12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 customHeight="1">
      <c r="A24" s="12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8" ht="15" customHeight="1">
      <c r="A25" s="16"/>
      <c r="B25" s="16"/>
      <c r="C25" s="16"/>
      <c r="D25" s="16"/>
      <c r="E25" s="16"/>
      <c r="F25" s="16"/>
      <c r="G25" s="16"/>
      <c r="H25" s="16"/>
    </row>
    <row r="26" spans="1:8" ht="15" customHeight="1">
      <c r="A26" s="16"/>
      <c r="B26" s="16"/>
      <c r="C26" s="16"/>
      <c r="D26" s="16"/>
      <c r="E26" s="16"/>
      <c r="F26" s="16"/>
      <c r="G26" s="16"/>
      <c r="H26" s="16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U31"/>
  <sheetViews>
    <sheetView view="pageBreakPreview" zoomScale="80" zoomScaleSheetLayoutView="80" zoomScalePageLayoutView="0" workbookViewId="0" topLeftCell="A1">
      <selection activeCell="BG16" sqref="BG16"/>
    </sheetView>
  </sheetViews>
  <sheetFormatPr defaultColWidth="2.7109375" defaultRowHeight="15.75" customHeight="1"/>
  <sheetData>
    <row r="2" spans="37:47" ht="15.75" customHeight="1">
      <c r="AK2" s="82" t="s">
        <v>213</v>
      </c>
      <c r="AL2" s="82"/>
      <c r="AM2" s="82"/>
      <c r="AN2" s="82"/>
      <c r="AO2" s="82"/>
      <c r="AP2" s="82"/>
      <c r="AQ2" s="82"/>
      <c r="AR2" s="82"/>
      <c r="AS2" s="82"/>
      <c r="AT2" s="82"/>
      <c r="AU2" s="37"/>
    </row>
    <row r="3" spans="11:47" ht="15.75" customHeight="1">
      <c r="K3" s="38"/>
      <c r="AK3" s="82" t="s">
        <v>214</v>
      </c>
      <c r="AL3" s="82"/>
      <c r="AM3" s="82"/>
      <c r="AN3" s="82"/>
      <c r="AO3" s="82"/>
      <c r="AP3" s="82"/>
      <c r="AQ3" s="82"/>
      <c r="AR3" s="82"/>
      <c r="AS3" s="82"/>
      <c r="AT3" s="82"/>
      <c r="AU3" s="37"/>
    </row>
    <row r="4" spans="1:47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40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82" t="s">
        <v>255</v>
      </c>
      <c r="AL4" s="82"/>
      <c r="AM4" s="82"/>
      <c r="AN4" s="82"/>
      <c r="AO4" s="82"/>
      <c r="AP4" s="82"/>
      <c r="AQ4" s="82"/>
      <c r="AR4" s="82"/>
      <c r="AS4" s="82"/>
      <c r="AT4" s="82"/>
      <c r="AU4" s="82"/>
    </row>
    <row r="5" spans="1:47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41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82" t="s">
        <v>215</v>
      </c>
      <c r="AL5" s="82"/>
      <c r="AM5" s="82"/>
      <c r="AN5" s="82"/>
      <c r="AO5" s="82"/>
      <c r="AP5" s="82"/>
      <c r="AQ5" s="82"/>
      <c r="AR5" s="82"/>
      <c r="AS5" s="82"/>
      <c r="AT5" s="82"/>
      <c r="AU5" s="82"/>
    </row>
    <row r="6" spans="1:47" ht="15.75" customHeight="1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2" t="s">
        <v>216</v>
      </c>
      <c r="AL6" s="83">
        <v>7</v>
      </c>
      <c r="AM6" s="83"/>
      <c r="AN6" s="43" t="s">
        <v>217</v>
      </c>
      <c r="AO6" s="83" t="s">
        <v>256</v>
      </c>
      <c r="AP6" s="83"/>
      <c r="AQ6" s="83"/>
      <c r="AR6" s="84">
        <v>201</v>
      </c>
      <c r="AS6" s="84"/>
      <c r="AT6" s="44">
        <v>3</v>
      </c>
      <c r="AU6" s="45" t="s">
        <v>218</v>
      </c>
    </row>
    <row r="7" spans="1:47" ht="15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1:47" ht="15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40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1:47" ht="15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ht="15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1:47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6"/>
      <c r="L12" s="39"/>
      <c r="M12" s="39"/>
      <c r="N12" s="39"/>
      <c r="O12" s="85" t="s">
        <v>219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ht="15.75" customHeight="1">
      <c r="A13" s="39"/>
      <c r="B13" s="79" t="s">
        <v>257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45"/>
      <c r="AS13" s="45"/>
      <c r="AT13" s="39"/>
      <c r="AU13" s="39"/>
    </row>
    <row r="14" spans="1:47" ht="15.75" customHeight="1">
      <c r="A14" s="39"/>
      <c r="B14" s="45"/>
      <c r="C14" s="79" t="s">
        <v>220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9"/>
      <c r="AU14" s="39"/>
    </row>
    <row r="15" spans="1:47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79" t="s">
        <v>221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39"/>
      <c r="AQ15" s="39"/>
      <c r="AR15" s="39"/>
      <c r="AS15" s="39"/>
      <c r="AT15" s="39"/>
      <c r="AU15" s="39"/>
    </row>
    <row r="16" spans="1:47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1:47" ht="15.75" customHeight="1">
      <c r="A17" s="39"/>
      <c r="B17" s="39"/>
      <c r="C17" s="39"/>
      <c r="D17" s="39"/>
      <c r="E17" s="39"/>
      <c r="F17" s="80" t="s">
        <v>230</v>
      </c>
      <c r="G17" s="80"/>
      <c r="H17" s="80"/>
      <c r="I17" s="80"/>
      <c r="J17" s="47"/>
      <c r="K17" s="47"/>
      <c r="L17" s="80" t="s">
        <v>231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48"/>
      <c r="AN17" s="48"/>
      <c r="AO17" s="48"/>
      <c r="AP17" s="48"/>
      <c r="AQ17" s="48"/>
      <c r="AR17" s="48"/>
      <c r="AS17" s="48"/>
      <c r="AT17" s="48"/>
      <c r="AU17" s="48"/>
    </row>
    <row r="18" spans="1:47" ht="15.75" customHeight="1">
      <c r="A18" s="39"/>
      <c r="B18" s="39"/>
      <c r="C18" s="39"/>
      <c r="D18" s="39"/>
      <c r="E18" s="39"/>
      <c r="F18" s="47"/>
      <c r="G18" s="47"/>
      <c r="H18" s="47"/>
      <c r="I18" s="47"/>
      <c r="J18" s="47"/>
      <c r="K18" s="47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48"/>
      <c r="AN18" s="48"/>
      <c r="AO18" s="48"/>
      <c r="AP18" s="48"/>
      <c r="AQ18" s="48"/>
      <c r="AR18" s="48"/>
      <c r="AS18" s="48"/>
      <c r="AT18" s="48"/>
      <c r="AU18" s="48"/>
    </row>
    <row r="19" spans="1:47" ht="15.75" customHeight="1">
      <c r="A19" s="39"/>
      <c r="B19" s="39"/>
      <c r="C19" s="39"/>
      <c r="D19" s="39"/>
      <c r="E19" s="3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</row>
    <row r="20" spans="1:47" ht="15.75" customHeight="1">
      <c r="A20" s="39"/>
      <c r="B20" s="39"/>
      <c r="C20" s="39"/>
      <c r="D20" s="39"/>
      <c r="E20" s="39"/>
      <c r="F20" s="48"/>
      <c r="G20" s="48"/>
      <c r="H20" s="48"/>
      <c r="I20" s="48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48"/>
      <c r="AM20" s="48"/>
      <c r="AN20" s="48"/>
      <c r="AO20" s="48"/>
      <c r="AP20" s="48"/>
      <c r="AQ20" s="48"/>
      <c r="AR20" s="48"/>
      <c r="AS20" s="48"/>
      <c r="AT20" s="48"/>
      <c r="AU20" s="48"/>
    </row>
    <row r="21" spans="1:47" ht="15.75" customHeight="1">
      <c r="A21" s="39"/>
      <c r="B21" s="39"/>
      <c r="C21" s="39"/>
      <c r="D21" s="39"/>
      <c r="E21" s="3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</row>
    <row r="22" spans="1:47" ht="15.75" customHeight="1">
      <c r="A22" s="39"/>
      <c r="B22" s="39"/>
      <c r="C22" s="39"/>
      <c r="D22" s="39"/>
      <c r="E22" s="39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</row>
    <row r="23" spans="1:47" ht="15.75" customHeight="1">
      <c r="A23" s="39"/>
      <c r="B23" s="39"/>
      <c r="C23" s="39"/>
      <c r="D23" s="39"/>
      <c r="E23" s="3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</row>
    <row r="24" spans="1:47" ht="15.75" customHeight="1">
      <c r="A24" s="39"/>
      <c r="B24" s="39"/>
      <c r="C24" s="39"/>
      <c r="D24" s="39"/>
      <c r="E24" s="39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</row>
    <row r="25" spans="1:47" ht="15.75" customHeight="1">
      <c r="A25" s="39"/>
      <c r="B25" s="39"/>
      <c r="C25" s="39"/>
      <c r="D25" s="39"/>
      <c r="E25" s="3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81" t="s">
        <v>222</v>
      </c>
      <c r="AB25" s="81"/>
      <c r="AC25" s="81"/>
      <c r="AD25" s="81"/>
      <c r="AE25" s="81"/>
      <c r="AF25" s="81"/>
      <c r="AG25" s="81"/>
      <c r="AH25" s="81"/>
      <c r="AI25" s="76" t="s">
        <v>232</v>
      </c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48"/>
    </row>
    <row r="26" spans="1:47" ht="1.5" customHeight="1">
      <c r="A26" s="39"/>
      <c r="B26" s="39"/>
      <c r="C26" s="39"/>
      <c r="D26" s="39"/>
      <c r="E26" s="3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48"/>
    </row>
    <row r="27" spans="1:47" ht="1.5" customHeight="1">
      <c r="A27" s="39"/>
      <c r="B27" s="39"/>
      <c r="C27" s="39"/>
      <c r="D27" s="39"/>
      <c r="E27" s="3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48"/>
    </row>
    <row r="28" spans="1:47" ht="15.75" customHeight="1">
      <c r="A28" s="39"/>
      <c r="B28" s="39"/>
      <c r="C28" s="39"/>
      <c r="D28" s="39"/>
      <c r="E28" s="3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78" t="s">
        <v>223</v>
      </c>
      <c r="AB28" s="78"/>
      <c r="AC28" s="78"/>
      <c r="AD28" s="78"/>
      <c r="AE28" s="78"/>
      <c r="AF28" s="78"/>
      <c r="AG28" s="78"/>
      <c r="AH28" s="78"/>
      <c r="AI28" s="78"/>
      <c r="AJ28" s="76" t="s">
        <v>224</v>
      </c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48"/>
    </row>
    <row r="29" spans="1:47" ht="15.75" customHeight="1">
      <c r="A29" s="39"/>
      <c r="B29" s="39"/>
      <c r="C29" s="39"/>
      <c r="D29" s="39"/>
      <c r="E29" s="39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78" t="s">
        <v>225</v>
      </c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49"/>
      <c r="AN29" s="76">
        <v>2</v>
      </c>
      <c r="AO29" s="76"/>
      <c r="AP29" s="48" t="s">
        <v>218</v>
      </c>
      <c r="AQ29" s="76">
        <v>5</v>
      </c>
      <c r="AR29" s="76"/>
      <c r="AS29" s="74" t="s">
        <v>226</v>
      </c>
      <c r="AT29" s="74"/>
      <c r="AU29" s="74"/>
    </row>
    <row r="30" spans="1:47" ht="15.75" customHeight="1">
      <c r="A30" s="39"/>
      <c r="B30" s="39"/>
      <c r="C30" s="39"/>
      <c r="D30" s="39"/>
      <c r="E30" s="39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77" t="s">
        <v>227</v>
      </c>
      <c r="AB30" s="77"/>
      <c r="AC30" s="77"/>
      <c r="AD30" s="77"/>
      <c r="AE30" s="76" t="s">
        <v>228</v>
      </c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 ht="15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75" t="s">
        <v>229</v>
      </c>
      <c r="AB31" s="75"/>
      <c r="AC31" s="75"/>
      <c r="AD31" s="75"/>
      <c r="AE31" s="39"/>
      <c r="AF31" s="75" t="s">
        <v>233</v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39"/>
      <c r="AS31" s="39"/>
      <c r="AT31" s="39"/>
      <c r="AU31" s="39"/>
    </row>
  </sheetData>
  <sheetProtection/>
  <mergeCells count="29">
    <mergeCell ref="J20:AK20"/>
    <mergeCell ref="AK2:AT2"/>
    <mergeCell ref="AK3:AT3"/>
    <mergeCell ref="AK4:AU4"/>
    <mergeCell ref="AK5:AU5"/>
    <mergeCell ref="AL6:AM6"/>
    <mergeCell ref="AO6:AQ6"/>
    <mergeCell ref="AR6:AS6"/>
    <mergeCell ref="O12:Y12"/>
    <mergeCell ref="AN29:AO29"/>
    <mergeCell ref="AQ29:AR29"/>
    <mergeCell ref="B13:AQ13"/>
    <mergeCell ref="C14:AS14"/>
    <mergeCell ref="J15:AO15"/>
    <mergeCell ref="F17:I17"/>
    <mergeCell ref="L17:AL17"/>
    <mergeCell ref="AA25:AH25"/>
    <mergeCell ref="AI25:AT25"/>
    <mergeCell ref="L18:AL18"/>
    <mergeCell ref="AS29:AU29"/>
    <mergeCell ref="AF31:AQ31"/>
    <mergeCell ref="AA26:AT26"/>
    <mergeCell ref="AA27:AT27"/>
    <mergeCell ref="AA30:AD30"/>
    <mergeCell ref="AE30:AU30"/>
    <mergeCell ref="AA31:AD31"/>
    <mergeCell ref="AA28:AI28"/>
    <mergeCell ref="AJ28:AT28"/>
    <mergeCell ref="AA29:AL29"/>
  </mergeCells>
  <dataValidations count="6">
    <dataValidation type="list" allowBlank="1" showInputMessage="1" showErrorMessage="1" sqref="J15:AO15">
      <formula1>уров</formula1>
    </dataValidation>
    <dataValidation type="list" allowBlank="1" showInputMessage="1" showErrorMessage="1" sqref="J20:AK20">
      <formula1>прог</formula1>
    </dataValidation>
    <dataValidation type="list" allowBlank="1" showInputMessage="1" showErrorMessage="1" sqref="AE30">
      <formula1>образ</formula1>
    </dataValidation>
    <dataValidation type="list" allowBlank="1" showInputMessage="1" showErrorMessage="1" sqref="AQ29:AR29">
      <formula1>мес</formula1>
    </dataValidation>
    <dataValidation type="list" allowBlank="1" showInputMessage="1" showErrorMessage="1" sqref="AN29:AO29">
      <formula1>год</formula1>
    </dataValidation>
    <dataValidation type="list" allowBlank="1" showInputMessage="1" showErrorMessage="1" sqref="AJ28:AT28">
      <formula1>очная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A38"/>
  <sheetViews>
    <sheetView view="pageBreakPreview" zoomScale="110" zoomScaleSheetLayoutView="110" zoomScalePageLayoutView="0" workbookViewId="0" topLeftCell="A4">
      <selection activeCell="AM15" sqref="AM15"/>
    </sheetView>
  </sheetViews>
  <sheetFormatPr defaultColWidth="9.140625" defaultRowHeight="12.75"/>
  <cols>
    <col min="1" max="14" width="2.7109375" style="0" customWidth="1"/>
    <col min="15" max="15" width="3.7109375" style="0" customWidth="1"/>
    <col min="16" max="16" width="4.140625" style="0" customWidth="1"/>
    <col min="17" max="35" width="2.7109375" style="0" customWidth="1"/>
    <col min="36" max="36" width="3.00390625" style="0" customWidth="1"/>
    <col min="37" max="37" width="3.7109375" style="0" customWidth="1"/>
    <col min="38" max="38" width="3.57421875" style="0" bestFit="1" customWidth="1"/>
    <col min="39" max="39" width="3.8515625" style="0" bestFit="1" customWidth="1"/>
    <col min="40" max="53" width="2.7109375" style="0" customWidth="1"/>
  </cols>
  <sheetData>
    <row r="1" ht="74.25" customHeight="1"/>
    <row r="2" spans="1:53" ht="12.75">
      <c r="A2" s="50"/>
      <c r="B2" s="50"/>
      <c r="C2" s="50"/>
      <c r="D2" s="50"/>
      <c r="E2" s="50"/>
      <c r="F2" s="50"/>
      <c r="G2" s="50"/>
      <c r="H2" s="50"/>
      <c r="I2" s="92" t="s">
        <v>234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50"/>
      <c r="AV2" s="50"/>
      <c r="AW2" s="50"/>
      <c r="AX2" s="50"/>
      <c r="AY2" s="50"/>
      <c r="AZ2" s="50"/>
      <c r="BA2" s="50"/>
    </row>
    <row r="3" spans="1:53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53" ht="12.75">
      <c r="A4" s="93" t="s">
        <v>235</v>
      </c>
      <c r="B4" s="89" t="s">
        <v>142</v>
      </c>
      <c r="C4" s="89"/>
      <c r="D4" s="89"/>
      <c r="E4" s="89"/>
      <c r="F4" s="51"/>
      <c r="G4" s="89" t="s">
        <v>143</v>
      </c>
      <c r="H4" s="89"/>
      <c r="I4" s="89"/>
      <c r="J4" s="51"/>
      <c r="K4" s="89" t="s">
        <v>144</v>
      </c>
      <c r="L4" s="89"/>
      <c r="M4" s="89"/>
      <c r="N4" s="89"/>
      <c r="O4" s="89" t="s">
        <v>145</v>
      </c>
      <c r="P4" s="89"/>
      <c r="Q4" s="89"/>
      <c r="R4" s="89"/>
      <c r="S4" s="51"/>
      <c r="T4" s="89" t="s">
        <v>146</v>
      </c>
      <c r="U4" s="89"/>
      <c r="V4" s="89"/>
      <c r="W4" s="51"/>
      <c r="X4" s="89" t="s">
        <v>147</v>
      </c>
      <c r="Y4" s="89"/>
      <c r="Z4" s="89"/>
      <c r="AA4" s="89"/>
      <c r="AB4" s="89" t="s">
        <v>148</v>
      </c>
      <c r="AC4" s="89"/>
      <c r="AD4" s="89"/>
      <c r="AE4" s="89"/>
      <c r="AF4" s="51"/>
      <c r="AG4" s="89" t="s">
        <v>149</v>
      </c>
      <c r="AH4" s="89"/>
      <c r="AI4" s="89"/>
      <c r="AJ4" s="51"/>
      <c r="AK4" s="89" t="s">
        <v>236</v>
      </c>
      <c r="AL4" s="89"/>
      <c r="AM4" s="89"/>
      <c r="AN4" s="89"/>
      <c r="AO4" s="89" t="s">
        <v>151</v>
      </c>
      <c r="AP4" s="89"/>
      <c r="AQ4" s="89"/>
      <c r="AR4" s="89"/>
      <c r="AS4" s="52"/>
      <c r="AT4" s="89" t="s">
        <v>237</v>
      </c>
      <c r="AU4" s="89"/>
      <c r="AV4" s="89"/>
      <c r="AW4" s="51"/>
      <c r="AX4" s="89" t="s">
        <v>238</v>
      </c>
      <c r="AY4" s="89"/>
      <c r="AZ4" s="89"/>
      <c r="BA4" s="89"/>
    </row>
    <row r="5" spans="1:53" ht="12.75">
      <c r="A5" s="93"/>
      <c r="B5" s="51">
        <v>1</v>
      </c>
      <c r="C5" s="51">
        <v>8</v>
      </c>
      <c r="D5" s="51">
        <v>15</v>
      </c>
      <c r="E5" s="51">
        <v>22</v>
      </c>
      <c r="F5" s="51">
        <v>29</v>
      </c>
      <c r="G5" s="51">
        <v>6</v>
      </c>
      <c r="H5" s="51">
        <v>13</v>
      </c>
      <c r="I5" s="51">
        <v>20</v>
      </c>
      <c r="J5" s="51">
        <v>27</v>
      </c>
      <c r="K5" s="51">
        <v>3</v>
      </c>
      <c r="L5" s="51">
        <v>10</v>
      </c>
      <c r="M5" s="51">
        <v>17</v>
      </c>
      <c r="N5" s="51">
        <v>24</v>
      </c>
      <c r="O5" s="51">
        <v>1</v>
      </c>
      <c r="P5" s="51">
        <v>8</v>
      </c>
      <c r="Q5" s="51">
        <v>15</v>
      </c>
      <c r="R5" s="51">
        <v>22</v>
      </c>
      <c r="S5" s="51">
        <v>29</v>
      </c>
      <c r="T5" s="51">
        <v>2</v>
      </c>
      <c r="U5" s="51">
        <v>9</v>
      </c>
      <c r="V5" s="51">
        <v>16</v>
      </c>
      <c r="W5" s="51">
        <v>23</v>
      </c>
      <c r="X5" s="51">
        <v>2</v>
      </c>
      <c r="Y5" s="51">
        <v>9</v>
      </c>
      <c r="Z5" s="51">
        <v>16</v>
      </c>
      <c r="AA5" s="51">
        <v>23</v>
      </c>
      <c r="AB5" s="51">
        <v>2</v>
      </c>
      <c r="AC5" s="51">
        <v>9</v>
      </c>
      <c r="AD5" s="51">
        <v>16</v>
      </c>
      <c r="AE5" s="51">
        <v>23</v>
      </c>
      <c r="AF5" s="51">
        <v>30</v>
      </c>
      <c r="AG5" s="51">
        <v>6</v>
      </c>
      <c r="AH5" s="51">
        <v>13</v>
      </c>
      <c r="AI5" s="51">
        <v>20</v>
      </c>
      <c r="AJ5" s="51">
        <v>27</v>
      </c>
      <c r="AK5" s="51">
        <v>4</v>
      </c>
      <c r="AL5" s="51">
        <v>11</v>
      </c>
      <c r="AM5" s="51">
        <v>18</v>
      </c>
      <c r="AN5" s="51">
        <v>25</v>
      </c>
      <c r="AO5" s="51">
        <v>1</v>
      </c>
      <c r="AP5" s="51">
        <v>8</v>
      </c>
      <c r="AQ5" s="51">
        <v>15</v>
      </c>
      <c r="AR5" s="51">
        <v>22</v>
      </c>
      <c r="AS5" s="51">
        <v>29</v>
      </c>
      <c r="AT5" s="51">
        <v>6</v>
      </c>
      <c r="AU5" s="51">
        <v>13</v>
      </c>
      <c r="AV5" s="51">
        <v>20</v>
      </c>
      <c r="AW5" s="51">
        <v>27</v>
      </c>
      <c r="AX5" s="51">
        <v>3</v>
      </c>
      <c r="AY5" s="51">
        <v>10</v>
      </c>
      <c r="AZ5" s="51">
        <v>17</v>
      </c>
      <c r="BA5" s="51">
        <v>24</v>
      </c>
    </row>
    <row r="6" spans="1:53" ht="12.75">
      <c r="A6" s="93"/>
      <c r="B6" s="51">
        <v>7</v>
      </c>
      <c r="C6" s="51">
        <v>14</v>
      </c>
      <c r="D6" s="51">
        <v>21</v>
      </c>
      <c r="E6" s="51">
        <v>28</v>
      </c>
      <c r="F6" s="51">
        <v>5</v>
      </c>
      <c r="G6" s="51">
        <v>12</v>
      </c>
      <c r="H6" s="51">
        <v>19</v>
      </c>
      <c r="I6" s="51">
        <v>26</v>
      </c>
      <c r="J6" s="51">
        <v>2</v>
      </c>
      <c r="K6" s="51">
        <v>9</v>
      </c>
      <c r="L6" s="51">
        <v>16</v>
      </c>
      <c r="M6" s="51">
        <v>23</v>
      </c>
      <c r="N6" s="51">
        <v>30</v>
      </c>
      <c r="O6" s="51">
        <v>7</v>
      </c>
      <c r="P6" s="51">
        <v>14</v>
      </c>
      <c r="Q6" s="51">
        <v>21</v>
      </c>
      <c r="R6" s="51">
        <v>28</v>
      </c>
      <c r="S6" s="51">
        <v>4</v>
      </c>
      <c r="T6" s="51">
        <v>8</v>
      </c>
      <c r="U6" s="51">
        <v>15</v>
      </c>
      <c r="V6" s="51">
        <v>22</v>
      </c>
      <c r="W6" s="51">
        <v>1</v>
      </c>
      <c r="X6" s="51">
        <v>8</v>
      </c>
      <c r="Y6" s="51">
        <v>15</v>
      </c>
      <c r="Z6" s="51">
        <v>22</v>
      </c>
      <c r="AA6" s="51">
        <v>1</v>
      </c>
      <c r="AB6" s="51">
        <v>8</v>
      </c>
      <c r="AC6" s="51">
        <v>15</v>
      </c>
      <c r="AD6" s="51">
        <v>22</v>
      </c>
      <c r="AE6" s="51">
        <v>29</v>
      </c>
      <c r="AF6" s="51">
        <v>5</v>
      </c>
      <c r="AG6" s="51">
        <v>12</v>
      </c>
      <c r="AH6" s="51">
        <v>19</v>
      </c>
      <c r="AI6" s="51">
        <v>26</v>
      </c>
      <c r="AJ6" s="51">
        <v>3</v>
      </c>
      <c r="AK6" s="51">
        <v>19</v>
      </c>
      <c r="AL6" s="51">
        <v>17</v>
      </c>
      <c r="AM6" s="51">
        <v>24</v>
      </c>
      <c r="AN6" s="51">
        <v>31</v>
      </c>
      <c r="AO6" s="51">
        <v>7</v>
      </c>
      <c r="AP6" s="51">
        <v>14</v>
      </c>
      <c r="AQ6" s="51">
        <v>21</v>
      </c>
      <c r="AR6" s="51">
        <v>28</v>
      </c>
      <c r="AS6" s="51">
        <v>5</v>
      </c>
      <c r="AT6" s="51">
        <v>12</v>
      </c>
      <c r="AU6" s="51">
        <v>19</v>
      </c>
      <c r="AV6" s="51">
        <v>26</v>
      </c>
      <c r="AW6" s="51">
        <v>2</v>
      </c>
      <c r="AX6" s="51">
        <v>9</v>
      </c>
      <c r="AY6" s="51">
        <v>16</v>
      </c>
      <c r="AZ6" s="51">
        <v>23</v>
      </c>
      <c r="BA6" s="51">
        <v>31</v>
      </c>
    </row>
    <row r="7" spans="1:53" ht="12.75">
      <c r="A7" s="51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 t="s">
        <v>242</v>
      </c>
      <c r="P7" s="51"/>
      <c r="Q7" s="51"/>
      <c r="R7" s="51"/>
      <c r="S7" s="51" t="s">
        <v>239</v>
      </c>
      <c r="T7" s="51" t="s">
        <v>239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 t="s">
        <v>250</v>
      </c>
      <c r="AN7" s="51" t="s">
        <v>240</v>
      </c>
      <c r="AO7" s="51" t="s">
        <v>240</v>
      </c>
      <c r="AP7" s="51" t="s">
        <v>240</v>
      </c>
      <c r="AQ7" s="51" t="s">
        <v>243</v>
      </c>
      <c r="AR7" s="51" t="s">
        <v>241</v>
      </c>
      <c r="AS7" s="51" t="s">
        <v>239</v>
      </c>
      <c r="AT7" s="51" t="s">
        <v>239</v>
      </c>
      <c r="AU7" s="51" t="s">
        <v>239</v>
      </c>
      <c r="AV7" s="51" t="s">
        <v>239</v>
      </c>
      <c r="AW7" s="51" t="s">
        <v>239</v>
      </c>
      <c r="AX7" s="51" t="s">
        <v>239</v>
      </c>
      <c r="AY7" s="51" t="s">
        <v>239</v>
      </c>
      <c r="AZ7" s="51" t="s">
        <v>239</v>
      </c>
      <c r="BA7" s="51" t="s">
        <v>239</v>
      </c>
    </row>
    <row r="8" spans="1:53" ht="12.75">
      <c r="A8" s="51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 t="s">
        <v>251</v>
      </c>
      <c r="Q8" s="51" t="s">
        <v>240</v>
      </c>
      <c r="R8" s="51" t="s">
        <v>241</v>
      </c>
      <c r="S8" s="51" t="s">
        <v>239</v>
      </c>
      <c r="T8" s="51" t="s">
        <v>239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 t="s">
        <v>252</v>
      </c>
      <c r="AM8" s="51" t="s">
        <v>240</v>
      </c>
      <c r="AN8" s="51" t="s">
        <v>240</v>
      </c>
      <c r="AO8" s="51" t="s">
        <v>243</v>
      </c>
      <c r="AP8" s="51" t="s">
        <v>243</v>
      </c>
      <c r="AQ8" s="51" t="s">
        <v>253</v>
      </c>
      <c r="AR8" s="51" t="s">
        <v>241</v>
      </c>
      <c r="AS8" s="51" t="s">
        <v>239</v>
      </c>
      <c r="AT8" s="51" t="s">
        <v>239</v>
      </c>
      <c r="AU8" s="51" t="s">
        <v>239</v>
      </c>
      <c r="AV8" s="51" t="s">
        <v>239</v>
      </c>
      <c r="AW8" s="51" t="s">
        <v>239</v>
      </c>
      <c r="AX8" s="51" t="s">
        <v>239</v>
      </c>
      <c r="AY8" s="51" t="s">
        <v>239</v>
      </c>
      <c r="AZ8" s="51" t="s">
        <v>239</v>
      </c>
      <c r="BA8" s="51" t="s">
        <v>239</v>
      </c>
    </row>
    <row r="9" spans="1:53" ht="12.75">
      <c r="A9" s="51">
        <v>3</v>
      </c>
      <c r="B9" s="51"/>
      <c r="C9" s="51"/>
      <c r="D9" s="51"/>
      <c r="E9" s="51"/>
      <c r="F9" s="51"/>
      <c r="G9" s="51"/>
      <c r="H9" s="51"/>
      <c r="I9" s="51" t="s">
        <v>240</v>
      </c>
      <c r="J9" s="51" t="s">
        <v>240</v>
      </c>
      <c r="K9" s="51" t="s">
        <v>240</v>
      </c>
      <c r="L9" s="51" t="s">
        <v>240</v>
      </c>
      <c r="M9" s="51" t="s">
        <v>240</v>
      </c>
      <c r="N9" s="51" t="s">
        <v>240</v>
      </c>
      <c r="O9" s="51" t="s">
        <v>240</v>
      </c>
      <c r="P9" s="51" t="s">
        <v>243</v>
      </c>
      <c r="Q9" s="51" t="s">
        <v>243</v>
      </c>
      <c r="R9" s="51" t="s">
        <v>243</v>
      </c>
      <c r="S9" s="51" t="s">
        <v>239</v>
      </c>
      <c r="T9" s="51" t="s">
        <v>239</v>
      </c>
      <c r="U9" s="51" t="s">
        <v>253</v>
      </c>
      <c r="V9" s="51" t="s">
        <v>244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</row>
    <row r="10" spans="1:53" ht="12.75">
      <c r="A10" s="50"/>
      <c r="B10" s="50">
        <v>1</v>
      </c>
      <c r="C10" s="50">
        <v>2</v>
      </c>
      <c r="D10" s="50">
        <v>3</v>
      </c>
      <c r="E10" s="50">
        <v>4</v>
      </c>
      <c r="F10" s="50">
        <v>5</v>
      </c>
      <c r="G10" s="50">
        <v>6</v>
      </c>
      <c r="H10" s="50">
        <v>7</v>
      </c>
      <c r="I10" s="50">
        <v>8</v>
      </c>
      <c r="J10" s="50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  <c r="R10" s="50">
        <v>17</v>
      </c>
      <c r="S10" s="50">
        <v>18</v>
      </c>
      <c r="T10" s="50">
        <v>19</v>
      </c>
      <c r="U10" s="50">
        <v>20</v>
      </c>
      <c r="V10" s="50">
        <v>21</v>
      </c>
      <c r="W10" s="50">
        <v>22</v>
      </c>
      <c r="X10" s="50">
        <v>23</v>
      </c>
      <c r="Y10" s="50">
        <v>24</v>
      </c>
      <c r="Z10" s="50">
        <v>25</v>
      </c>
      <c r="AA10" s="50">
        <v>26</v>
      </c>
      <c r="AB10" s="50">
        <v>27</v>
      </c>
      <c r="AC10" s="50">
        <v>28</v>
      </c>
      <c r="AD10" s="50">
        <v>29</v>
      </c>
      <c r="AE10" s="50">
        <v>30</v>
      </c>
      <c r="AF10" s="50">
        <v>31</v>
      </c>
      <c r="AG10" s="50">
        <v>32</v>
      </c>
      <c r="AH10" s="50">
        <v>33</v>
      </c>
      <c r="AI10" s="50">
        <v>34</v>
      </c>
      <c r="AJ10" s="50">
        <v>35</v>
      </c>
      <c r="AK10" s="50">
        <v>36</v>
      </c>
      <c r="AL10" s="50">
        <v>37</v>
      </c>
      <c r="AM10" s="50">
        <v>38</v>
      </c>
      <c r="AN10" s="50">
        <v>39</v>
      </c>
      <c r="AO10" s="50">
        <v>40</v>
      </c>
      <c r="AP10" s="50">
        <v>41</v>
      </c>
      <c r="AQ10" s="50">
        <v>42</v>
      </c>
      <c r="AR10" s="50">
        <v>43</v>
      </c>
      <c r="AS10" s="50">
        <v>44</v>
      </c>
      <c r="AT10" s="50">
        <v>45</v>
      </c>
      <c r="AU10" s="50">
        <v>46</v>
      </c>
      <c r="AV10" s="50">
        <v>47</v>
      </c>
      <c r="AW10" s="53">
        <v>48</v>
      </c>
      <c r="AX10" s="53">
        <v>49</v>
      </c>
      <c r="AY10" s="53">
        <v>50</v>
      </c>
      <c r="AZ10" s="53">
        <v>51</v>
      </c>
      <c r="BA10" s="53">
        <v>52</v>
      </c>
    </row>
    <row r="11" spans="1:53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90"/>
      <c r="AX11" s="90"/>
      <c r="AY11" s="90"/>
      <c r="AZ11" s="90"/>
      <c r="BA11" s="90"/>
    </row>
    <row r="12" spans="1:53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</row>
    <row r="13" spans="1:53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</row>
    <row r="14" spans="1:53" ht="12.75">
      <c r="A14" s="50"/>
      <c r="B14" s="50"/>
      <c r="C14" s="91" t="s">
        <v>245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</row>
    <row r="15" spans="1:53" ht="12.75">
      <c r="A15" s="50"/>
      <c r="B15" s="50"/>
      <c r="C15" s="50"/>
      <c r="D15" s="50"/>
      <c r="E15" s="50"/>
      <c r="F15" s="50"/>
      <c r="G15" s="50"/>
      <c r="H15" s="50"/>
      <c r="I15" s="54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</row>
    <row r="16" spans="1:53" ht="12.75">
      <c r="A16" s="50"/>
      <c r="B16" s="50"/>
      <c r="C16" s="50"/>
      <c r="D16" s="86"/>
      <c r="E16" s="86"/>
      <c r="F16" s="55" t="s">
        <v>239</v>
      </c>
      <c r="G16" s="87" t="s">
        <v>246</v>
      </c>
      <c r="H16" s="87"/>
      <c r="I16" s="87"/>
      <c r="J16" s="87"/>
      <c r="K16" s="87"/>
      <c r="L16" s="87"/>
      <c r="M16" s="87"/>
      <c r="N16" s="87"/>
      <c r="O16" s="50"/>
      <c r="P16" s="50"/>
      <c r="Q16" s="86" t="s">
        <v>243</v>
      </c>
      <c r="R16" s="86"/>
      <c r="S16" s="55" t="s">
        <v>239</v>
      </c>
      <c r="T16" s="87" t="s">
        <v>78</v>
      </c>
      <c r="U16" s="87"/>
      <c r="V16" s="87"/>
      <c r="W16" s="87"/>
      <c r="X16" s="87"/>
      <c r="Y16" s="87"/>
      <c r="Z16" s="87"/>
      <c r="AA16" s="87"/>
      <c r="AB16" s="88"/>
      <c r="AC16" s="86" t="s">
        <v>239</v>
      </c>
      <c r="AD16" s="86"/>
      <c r="AE16" s="55" t="s">
        <v>239</v>
      </c>
      <c r="AF16" s="87" t="s">
        <v>203</v>
      </c>
      <c r="AG16" s="87"/>
      <c r="AH16" s="87"/>
      <c r="AI16" s="87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</row>
    <row r="17" spans="1:53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</row>
    <row r="18" spans="1:53" ht="12.75">
      <c r="A18" s="50"/>
      <c r="B18" s="50"/>
      <c r="C18" s="50"/>
      <c r="D18" s="86" t="s">
        <v>240</v>
      </c>
      <c r="E18" s="86"/>
      <c r="F18" s="55" t="s">
        <v>239</v>
      </c>
      <c r="G18" s="87" t="s">
        <v>76</v>
      </c>
      <c r="H18" s="87"/>
      <c r="I18" s="87"/>
      <c r="J18" s="87"/>
      <c r="K18" s="87"/>
      <c r="L18" s="87"/>
      <c r="M18" s="87"/>
      <c r="N18" s="87"/>
      <c r="O18" s="50"/>
      <c r="P18" s="50"/>
      <c r="Q18" s="86" t="s">
        <v>241</v>
      </c>
      <c r="R18" s="86"/>
      <c r="S18" s="55" t="s">
        <v>239</v>
      </c>
      <c r="T18" s="87" t="s">
        <v>247</v>
      </c>
      <c r="U18" s="87"/>
      <c r="V18" s="87"/>
      <c r="W18" s="87"/>
      <c r="X18" s="87"/>
      <c r="Y18" s="87"/>
      <c r="Z18" s="87"/>
      <c r="AA18" s="87"/>
      <c r="AB18" s="88"/>
      <c r="AC18" s="86" t="s">
        <v>244</v>
      </c>
      <c r="AD18" s="86"/>
      <c r="AE18" s="55" t="s">
        <v>239</v>
      </c>
      <c r="AF18" s="87" t="s">
        <v>248</v>
      </c>
      <c r="AG18" s="87"/>
      <c r="AH18" s="87"/>
      <c r="AI18" s="87"/>
      <c r="AJ18" s="87"/>
      <c r="AK18" s="87"/>
      <c r="AL18" s="87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</row>
    <row r="20" spans="1:53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</row>
    <row r="21" spans="1:53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</row>
    <row r="22" spans="1:5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</row>
    <row r="23" spans="1:5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</row>
    <row r="24" spans="1:5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 t="s">
        <v>249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</row>
    <row r="25" spans="1:5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3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</row>
    <row r="27" spans="1:53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</row>
    <row r="28" spans="1:5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</row>
    <row r="29" spans="1:5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spans="1:5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1:5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</row>
    <row r="32" spans="1:5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  <row r="33" spans="1:5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</row>
    <row r="34" spans="1:5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</row>
    <row r="35" spans="1:5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</row>
    <row r="36" spans="1:5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</row>
    <row r="37" spans="1:5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</row>
    <row r="38" spans="1:5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 t="s">
        <v>249</v>
      </c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</row>
  </sheetData>
  <sheetProtection/>
  <mergeCells count="28">
    <mergeCell ref="I2:AT2"/>
    <mergeCell ref="A4:A6"/>
    <mergeCell ref="B4:E4"/>
    <mergeCell ref="G4:I4"/>
    <mergeCell ref="K4:N4"/>
    <mergeCell ref="O4:R4"/>
    <mergeCell ref="T4:V4"/>
    <mergeCell ref="X4:AA4"/>
    <mergeCell ref="AB4:AE4"/>
    <mergeCell ref="AG4:AI4"/>
    <mergeCell ref="AK4:AN4"/>
    <mergeCell ref="AO4:AR4"/>
    <mergeCell ref="AT4:AV4"/>
    <mergeCell ref="AX4:BA4"/>
    <mergeCell ref="AW11:BA11"/>
    <mergeCell ref="C14:AA14"/>
    <mergeCell ref="D16:E16"/>
    <mergeCell ref="G16:N16"/>
    <mergeCell ref="Q16:R16"/>
    <mergeCell ref="T16:AB16"/>
    <mergeCell ref="AC16:AD16"/>
    <mergeCell ref="AF16:AI16"/>
    <mergeCell ref="D18:E18"/>
    <mergeCell ref="G18:N18"/>
    <mergeCell ref="Q18:R18"/>
    <mergeCell ref="T18:AB18"/>
    <mergeCell ref="AC18:AD18"/>
    <mergeCell ref="AF18:AL18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Glavmppk</cp:lastModifiedBy>
  <cp:lastPrinted>2013-06-08T04:38:12Z</cp:lastPrinted>
  <dcterms:modified xsi:type="dcterms:W3CDTF">2013-08-27T06:14:28Z</dcterms:modified>
  <cp:category/>
  <cp:version/>
  <cp:contentType/>
  <cp:contentStatus/>
</cp:coreProperties>
</file>